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4"/>
  <workbookPr/>
  <mc:AlternateContent xmlns:mc="http://schemas.openxmlformats.org/markup-compatibility/2006">
    <mc:Choice Requires="x15">
      <x15ac:absPath xmlns:x15ac="http://schemas.microsoft.com/office/spreadsheetml/2010/11/ac" url="/Users/evelina_skold/Documents/UFA/Kvalitetssäkring/Uppdragsutbildning/"/>
    </mc:Choice>
  </mc:AlternateContent>
  <xr:revisionPtr revIDLastSave="0" documentId="13_ncr:1_{2109BE4D-989B-A640-8D48-A1F78F63A203}" xr6:coauthVersionLast="47" xr6:coauthVersionMax="47" xr10:uidLastSave="{00000000-0000-0000-0000-000000000000}"/>
  <workbookProtection lockStructure="1"/>
  <bookViews>
    <workbookView xWindow="0" yWindow="500" windowWidth="28800" windowHeight="16380" activeTab="1" xr2:uid="{00000000-000D-0000-FFFF-FFFF00000000}"/>
  </bookViews>
  <sheets>
    <sheet name="Fullkostnadskalkyl allmän" sheetId="1" r:id="rId1"/>
    <sheet name="Kalkylmall allmän" sheetId="3" r:id="rId2"/>
  </sheets>
  <definedNames>
    <definedName name="_xlnm.Print_Area" localSheetId="1">'Kalkylmall allmän'!$A$1:$M$184</definedName>
    <definedName name="_xlnm.Print_Titles" localSheetId="1">'Kalkylmall allmän'!$1:$7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3" l="1"/>
  <c r="H19" i="3" s="1"/>
  <c r="L7" i="3"/>
  <c r="K7" i="3"/>
  <c r="J7" i="3"/>
  <c r="E175" i="3"/>
  <c r="F25" i="1" s="1"/>
  <c r="E141" i="3"/>
  <c r="E25" i="1" s="1"/>
  <c r="E107" i="3"/>
  <c r="D25" i="1" s="1"/>
  <c r="E73" i="3"/>
  <c r="C25" i="1" s="1"/>
  <c r="E38" i="3"/>
  <c r="B25" i="1" s="1"/>
  <c r="K161" i="3"/>
  <c r="L161" i="3" s="1"/>
  <c r="K127" i="3"/>
  <c r="L127" i="3" s="1"/>
  <c r="H87" i="3"/>
  <c r="K93" i="3"/>
  <c r="L93" i="3" s="1"/>
  <c r="H53" i="3"/>
  <c r="K59" i="3"/>
  <c r="L59" i="3" s="1"/>
  <c r="H155" i="3"/>
  <c r="E182" i="3"/>
  <c r="E171" i="3"/>
  <c r="F24" i="1" s="1"/>
  <c r="E148" i="3"/>
  <c r="E137" i="3"/>
  <c r="E24" i="1" s="1"/>
  <c r="E114" i="3"/>
  <c r="E103" i="3"/>
  <c r="D24" i="1" s="1"/>
  <c r="E80" i="3"/>
  <c r="E69" i="3"/>
  <c r="C24" i="1" s="1"/>
  <c r="J20" i="3"/>
  <c r="J21" i="3"/>
  <c r="J22" i="3"/>
  <c r="H121" i="3"/>
  <c r="E45" i="3"/>
  <c r="D54" i="3"/>
  <c r="D88" i="3" s="1"/>
  <c r="G20" i="3"/>
  <c r="H20" i="3" s="1"/>
  <c r="I20" i="3" s="1"/>
  <c r="G21" i="3"/>
  <c r="H21" i="3" s="1"/>
  <c r="K24" i="3"/>
  <c r="L24" i="3" s="1"/>
  <c r="C54" i="3"/>
  <c r="C88" i="3" s="1"/>
  <c r="C122" i="3" s="1"/>
  <c r="C156" i="3" s="1"/>
  <c r="B54" i="3"/>
  <c r="B88" i="3" s="1"/>
  <c r="B122" i="3" s="1"/>
  <c r="B156" i="3" s="1"/>
  <c r="D35" i="1"/>
  <c r="F35" i="1"/>
  <c r="E35" i="1"/>
  <c r="C35" i="1"/>
  <c r="B35" i="1"/>
  <c r="C55" i="3"/>
  <c r="C89" i="3" s="1"/>
  <c r="C123" i="3" s="1"/>
  <c r="C157" i="3" s="1"/>
  <c r="C56" i="3"/>
  <c r="C90" i="3" s="1"/>
  <c r="C124" i="3" s="1"/>
  <c r="C158" i="3" s="1"/>
  <c r="C57" i="3"/>
  <c r="C91" i="3" s="1"/>
  <c r="C125" i="3" s="1"/>
  <c r="C159" i="3" s="1"/>
  <c r="B55" i="3"/>
  <c r="B89" i="3" s="1"/>
  <c r="B123" i="3" s="1"/>
  <c r="B157" i="3" s="1"/>
  <c r="B56" i="3"/>
  <c r="B90" i="3" s="1"/>
  <c r="B124" i="3" s="1"/>
  <c r="B158" i="3" s="1"/>
  <c r="B57" i="3"/>
  <c r="B91" i="3" s="1"/>
  <c r="B125" i="3" s="1"/>
  <c r="B159" i="3" s="1"/>
  <c r="F162" i="3"/>
  <c r="F128" i="3"/>
  <c r="F94" i="3"/>
  <c r="F60" i="3"/>
  <c r="D57" i="3"/>
  <c r="G57" i="3" s="1"/>
  <c r="D56" i="3"/>
  <c r="D55" i="3"/>
  <c r="D89" i="3" s="1"/>
  <c r="G89" i="3" s="1"/>
  <c r="E34" i="3"/>
  <c r="B24" i="1" s="1"/>
  <c r="G22" i="3"/>
  <c r="H22" i="3" s="1"/>
  <c r="H18" i="3"/>
  <c r="G37" i="1"/>
  <c r="G36" i="1"/>
  <c r="J159" i="3" l="1"/>
  <c r="J158" i="3"/>
  <c r="J157" i="3"/>
  <c r="J156" i="3"/>
  <c r="J125" i="3"/>
  <c r="J124" i="3"/>
  <c r="J123" i="3"/>
  <c r="J122" i="3"/>
  <c r="J91" i="3"/>
  <c r="J89" i="3"/>
  <c r="J90" i="3"/>
  <c r="J88" i="3"/>
  <c r="J57" i="3"/>
  <c r="J56" i="3"/>
  <c r="J55" i="3"/>
  <c r="J54" i="3"/>
  <c r="J60" i="3" s="1"/>
  <c r="C26" i="1" s="1"/>
  <c r="J19" i="3"/>
  <c r="J25" i="3" s="1"/>
  <c r="B26" i="1" s="1"/>
  <c r="G24" i="1"/>
  <c r="H25" i="3"/>
  <c r="G25" i="1"/>
  <c r="G55" i="3"/>
  <c r="H55" i="3" s="1"/>
  <c r="D60" i="3"/>
  <c r="D91" i="3"/>
  <c r="D125" i="3" s="1"/>
  <c r="D159" i="3" s="1"/>
  <c r="G159" i="3" s="1"/>
  <c r="I19" i="3"/>
  <c r="H89" i="3"/>
  <c r="I89" i="3" s="1"/>
  <c r="I21" i="3"/>
  <c r="D123" i="3"/>
  <c r="G123" i="3" s="1"/>
  <c r="H123" i="3" s="1"/>
  <c r="I123" i="3" s="1"/>
  <c r="G56" i="3"/>
  <c r="I22" i="3"/>
  <c r="D90" i="3"/>
  <c r="G54" i="3"/>
  <c r="K20" i="3"/>
  <c r="L20" i="3" s="1"/>
  <c r="H57" i="3"/>
  <c r="I57" i="3" s="1"/>
  <c r="G88" i="3"/>
  <c r="D122" i="3"/>
  <c r="G25" i="3"/>
  <c r="H54" i="3" l="1"/>
  <c r="I54" i="3"/>
  <c r="K21" i="3"/>
  <c r="L21" i="3" s="1"/>
  <c r="K19" i="3"/>
  <c r="L19" i="3" s="1"/>
  <c r="G91" i="3"/>
  <c r="H91" i="3" s="1"/>
  <c r="I91" i="3" s="1"/>
  <c r="D94" i="3"/>
  <c r="G125" i="3"/>
  <c r="H125" i="3" s="1"/>
  <c r="I125" i="3" s="1"/>
  <c r="D157" i="3"/>
  <c r="G157" i="3" s="1"/>
  <c r="H157" i="3" s="1"/>
  <c r="I157" i="3" s="1"/>
  <c r="I55" i="3"/>
  <c r="I25" i="3"/>
  <c r="B23" i="1" s="1"/>
  <c r="K89" i="3"/>
  <c r="L89" i="3" s="1"/>
  <c r="K22" i="3"/>
  <c r="L22" i="3" s="1"/>
  <c r="G60" i="3"/>
  <c r="D124" i="3"/>
  <c r="G90" i="3"/>
  <c r="H56" i="3"/>
  <c r="H60" i="3" s="1"/>
  <c r="K57" i="3"/>
  <c r="L57" i="3" s="1"/>
  <c r="K123" i="3"/>
  <c r="L123" i="3" s="1"/>
  <c r="H159" i="3"/>
  <c r="I159" i="3" s="1"/>
  <c r="H88" i="3"/>
  <c r="I88" i="3" s="1"/>
  <c r="D156" i="3"/>
  <c r="G122" i="3"/>
  <c r="J94" i="3" l="1"/>
  <c r="D26" i="1" s="1"/>
  <c r="K55" i="3"/>
  <c r="L55" i="3" s="1"/>
  <c r="K54" i="3"/>
  <c r="L54" i="3" s="1"/>
  <c r="G94" i="3"/>
  <c r="I56" i="3"/>
  <c r="H90" i="3"/>
  <c r="I90" i="3" s="1"/>
  <c r="G124" i="3"/>
  <c r="H124" i="3" s="1"/>
  <c r="I124" i="3" s="1"/>
  <c r="D158" i="3"/>
  <c r="G158" i="3" s="1"/>
  <c r="H158" i="3" s="1"/>
  <c r="I158" i="3" s="1"/>
  <c r="D128" i="3"/>
  <c r="K25" i="3"/>
  <c r="B29" i="1" s="1"/>
  <c r="L25" i="3"/>
  <c r="E47" i="3" s="1"/>
  <c r="K159" i="3"/>
  <c r="G156" i="3"/>
  <c r="K157" i="3"/>
  <c r="L157" i="3" s="1"/>
  <c r="K91" i="3"/>
  <c r="L91" i="3" s="1"/>
  <c r="K88" i="3"/>
  <c r="L88" i="3" s="1"/>
  <c r="K125" i="3"/>
  <c r="H122" i="3"/>
  <c r="I122" i="3" s="1"/>
  <c r="J128" i="3" l="1"/>
  <c r="E26" i="1" s="1"/>
  <c r="K158" i="3"/>
  <c r="L158" i="3" s="1"/>
  <c r="L125" i="3"/>
  <c r="K124" i="3"/>
  <c r="L124" i="3" s="1"/>
  <c r="I60" i="3"/>
  <c r="C23" i="1" s="1"/>
  <c r="K56" i="3"/>
  <c r="K60" i="3" s="1"/>
  <c r="C29" i="1" s="1"/>
  <c r="H94" i="3"/>
  <c r="D162" i="3"/>
  <c r="K90" i="3"/>
  <c r="K94" i="3" s="1"/>
  <c r="D29" i="1" s="1"/>
  <c r="I94" i="3"/>
  <c r="D23" i="1" s="1"/>
  <c r="G128" i="3"/>
  <c r="H128" i="3"/>
  <c r="I128" i="3"/>
  <c r="E23" i="1" s="1"/>
  <c r="K122" i="3"/>
  <c r="L122" i="3" s="1"/>
  <c r="L159" i="3"/>
  <c r="H156" i="3"/>
  <c r="H162" i="3" s="1"/>
  <c r="G162" i="3"/>
  <c r="J162" i="3" l="1"/>
  <c r="F26" i="1" s="1"/>
  <c r="D27" i="1"/>
  <c r="D30" i="1" s="1"/>
  <c r="D38" i="1" s="1"/>
  <c r="B27" i="1"/>
  <c r="C27" i="1"/>
  <c r="C30" i="1" s="1"/>
  <c r="K128" i="3"/>
  <c r="L90" i="3"/>
  <c r="L94" i="3" s="1"/>
  <c r="E116" i="3" s="1"/>
  <c r="L56" i="3"/>
  <c r="L60" i="3" s="1"/>
  <c r="E82" i="3" s="1"/>
  <c r="I156" i="3"/>
  <c r="L128" i="3"/>
  <c r="E150" i="3" s="1"/>
  <c r="B30" i="1" l="1"/>
  <c r="B38" i="1" s="1"/>
  <c r="B39" i="1" s="1"/>
  <c r="C38" i="1"/>
  <c r="C39" i="1" s="1"/>
  <c r="F29" i="1"/>
  <c r="E29" i="1"/>
  <c r="I162" i="3"/>
  <c r="K156" i="3"/>
  <c r="K162" i="3" s="1"/>
  <c r="G26" i="1"/>
  <c r="E27" i="1"/>
  <c r="D39" i="1"/>
  <c r="F23" i="1" l="1"/>
  <c r="G23" i="1" s="1"/>
  <c r="G27" i="1" s="1"/>
  <c r="E30" i="1"/>
  <c r="E38" i="1" s="1"/>
  <c r="E39" i="1" s="1"/>
  <c r="G29" i="1"/>
  <c r="L156" i="3"/>
  <c r="L162" i="3" s="1"/>
  <c r="E184" i="3" s="1"/>
  <c r="F27" i="1" l="1"/>
  <c r="F30" i="1" s="1"/>
  <c r="F38" i="1" s="1"/>
  <c r="F39" i="1" s="1"/>
  <c r="G30" i="1"/>
  <c r="G38" i="1" l="1"/>
  <c r="G3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shhtcn08</author>
  </authors>
  <commentList>
    <comment ref="I24" authorId="0" shapeId="0" xr:uid="{00000000-0006-0000-0100-000003000000}">
      <text>
        <r>
          <rPr>
            <sz val="8"/>
            <color rgb="FF000000"/>
            <rFont val="Tahoma"/>
            <family val="2"/>
          </rPr>
          <t>Skriv in överenskommet belopp som faktureras av uppdragstagare i projektet.</t>
        </r>
      </text>
    </comment>
  </commentList>
</comments>
</file>

<file path=xl/sharedStrings.xml><?xml version="1.0" encoding="utf-8"?>
<sst xmlns="http://schemas.openxmlformats.org/spreadsheetml/2006/main" count="242" uniqueCount="94">
  <si>
    <t>Dnr:</t>
  </si>
  <si>
    <t>Projekt:</t>
  </si>
  <si>
    <t>Akademi:</t>
  </si>
  <si>
    <t>Projektkostnader</t>
  </si>
  <si>
    <t>Direkta och indirekta kostnader</t>
  </si>
  <si>
    <t>År 1</t>
  </si>
  <si>
    <t>År 2</t>
  </si>
  <si>
    <t>År 3</t>
  </si>
  <si>
    <t>År 4</t>
  </si>
  <si>
    <t>År 5</t>
  </si>
  <si>
    <t>Summa</t>
  </si>
  <si>
    <t xml:space="preserve">  Löner inkl. soc avg</t>
  </si>
  <si>
    <t xml:space="preserve">  Driftkostnader</t>
  </si>
  <si>
    <t xml:space="preserve">  Utrustning</t>
  </si>
  <si>
    <t xml:space="preserve">  Lokaler</t>
  </si>
  <si>
    <t>Summa direkta kostnader</t>
  </si>
  <si>
    <t>Indirekta kostnader</t>
  </si>
  <si>
    <t>Summa projektkostnader</t>
  </si>
  <si>
    <t>Finansiering</t>
  </si>
  <si>
    <t>Ev. samfinansiering, akademi</t>
  </si>
  <si>
    <t>Summa projektfinansiering</t>
  </si>
  <si>
    <t>Datum</t>
  </si>
  <si>
    <t>Kalkyl godkänd av ekonomihandläggare</t>
  </si>
  <si>
    <t>Namnförtydligande</t>
  </si>
  <si>
    <t>Ansökan och kalkyl godkänd av akademichef</t>
  </si>
  <si>
    <t>Instruktioner bilaga:</t>
  </si>
  <si>
    <t>Påslagsprocent för OH</t>
  </si>
  <si>
    <t>Forskning</t>
  </si>
  <si>
    <t>Utbildning</t>
  </si>
  <si>
    <t>Uppdragsutb.</t>
  </si>
  <si>
    <t xml:space="preserve">Endast gula fält ska fyllas i. </t>
  </si>
  <si>
    <t>Påslagsprocent:</t>
  </si>
  <si>
    <t>Månadslön fylls i manuellt första året men räknas nästkommande år upp automatiskt.</t>
  </si>
  <si>
    <t>Sociala avgifter (Lkp):</t>
  </si>
  <si>
    <t xml:space="preserve">Doktoranders lön (se doktorandstege) och ersättning till fakturerande uppdragstagare måste alltid fyllas i manuellt. </t>
  </si>
  <si>
    <t>Löneuppräkning:</t>
  </si>
  <si>
    <r>
      <t>Kostnad för arbetsplats är en schablonberäkning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>baserat på LOA och antalet anställda</t>
    </r>
  </si>
  <si>
    <t>Lokalhyra arbetsplats/månad</t>
  </si>
  <si>
    <t>De olika delsummorna länkas automatiskt till fullkostnadskalkylen (flik 1)</t>
  </si>
  <si>
    <t>Lokalhyra uppräkning</t>
  </si>
  <si>
    <t>Konsertlokaler</t>
  </si>
  <si>
    <t>Kungasalen</t>
  </si>
  <si>
    <t>Nathan Milstein</t>
  </si>
  <si>
    <t>Lilla salen</t>
  </si>
  <si>
    <t>Svarta lådan</t>
  </si>
  <si>
    <t>Pris heldag</t>
  </si>
  <si>
    <t>Pris halvdag</t>
  </si>
  <si>
    <t>Budget</t>
  </si>
  <si>
    <t>Lönekostnad</t>
  </si>
  <si>
    <t>LKP</t>
  </si>
  <si>
    <t>Arbetsplats</t>
  </si>
  <si>
    <t>OH</t>
  </si>
  <si>
    <t>Namn projektdeltagare</t>
  </si>
  <si>
    <t>Funktion</t>
  </si>
  <si>
    <t>Månadslön</t>
  </si>
  <si>
    <t>Omfattning %</t>
  </si>
  <si>
    <t>Antal mån</t>
  </si>
  <si>
    <t>(inkl lönerev)</t>
  </si>
  <si>
    <t>(inkl lkp)</t>
  </si>
  <si>
    <t>(kostnad/år)</t>
  </si>
  <si>
    <t>Namn på uppdragstagare som fakturerar</t>
  </si>
  <si>
    <t>Delsumma löner, arbetsplats och OH</t>
  </si>
  <si>
    <t>Övriga driftskostnader</t>
  </si>
  <si>
    <t>Tjänsteresor</t>
  </si>
  <si>
    <t>Eget konferensdeltagande</t>
  </si>
  <si>
    <t>Konferens-/konsertarrangemang eller dylikt</t>
  </si>
  <si>
    <t>Open acess och publiceringskostnader och språkgranskning</t>
  </si>
  <si>
    <t>Övrigt</t>
  </si>
  <si>
    <t>Delsumma övrig drift</t>
  </si>
  <si>
    <t>Utrustning</t>
  </si>
  <si>
    <t>Delsumma utrustning</t>
  </si>
  <si>
    <t>Kostnader för nyttjande av KMH:s konsertlokaler</t>
  </si>
  <si>
    <t>Nathan Milsteinsalen</t>
  </si>
  <si>
    <t>Körsalen, Svarta lådan</t>
  </si>
  <si>
    <t>Delsumma konsertlokaler</t>
  </si>
  <si>
    <t>Total projektbudget år 1</t>
  </si>
  <si>
    <t>Total projektbudget år 2</t>
  </si>
  <si>
    <t>Total projektbudget år 3</t>
  </si>
  <si>
    <t>Total projektbudget år 4</t>
  </si>
  <si>
    <t>Dator (värden över 25 000 kr genererar avskrivningskostnad)</t>
  </si>
  <si>
    <t>Total projektbudget år 5</t>
  </si>
  <si>
    <t>Instruktioner:</t>
  </si>
  <si>
    <t>Fyll i efterfrågade uppgifter på rad 12-16</t>
  </si>
  <si>
    <t>Fyll inte i siffror under "Projektkostnader". Dessa  hämtas från flik 2 "Kalkylmall allmän"</t>
  </si>
  <si>
    <t>Underteckna fullkostnadskalkylen</t>
  </si>
  <si>
    <t>Ex. dator (värden över 25 000 kr genererar avskrivningskostnad)</t>
  </si>
  <si>
    <t>Fullkostnadskalkyl för uppdragsutbildning</t>
  </si>
  <si>
    <t>Beställare och finansiär:</t>
  </si>
  <si>
    <t>Projektledare/ansvarig vid KMH:</t>
  </si>
  <si>
    <t>Ange finansiär och belopp</t>
  </si>
  <si>
    <t>Projektledare/ansvarig lärares underskrift</t>
  </si>
  <si>
    <t>Bilaga: Detaljerad fullkostnadskalkyl för uppdragsutbildning vid KMH</t>
  </si>
  <si>
    <t>Mallen senast uppdaterad: 230609, N Cajhamre</t>
  </si>
  <si>
    <t>Ange finansiär och belopp på rad 36.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</si>
</sst>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r&quot;_-;\-* #,##0.00\ &quot;kr&quot;_-;_-* &quot;-&quot;??\ &quot;kr&quot;_-;_-@_-"/>
    <numFmt numFmtId="164" formatCode="0.0%"/>
    <numFmt numFmtId="165" formatCode="#,##0_ ;[Red]\-#,##0\ "/>
    <numFmt numFmtId="166" formatCode="_-* #,##0\ &quot;kr&quot;_-;\-* #,##0\ &quot;kr&quot;_-;_-* &quot;-&quot;??\ &quot;kr&quot;_-;_-@_-"/>
    <numFmt numFmtId="167" formatCode="#,##0_ ;\-#,##0\ "/>
    <numFmt numFmtId="168" formatCode="#,##0.00_ ;[Red]\-#,##0.00\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i/>
      <sz val="9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8"/>
      <color rgb="FF000000"/>
      <name val="Tahoma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b/>
      <sz val="11"/>
      <color theme="1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theme="1"/>
      <name val="Calibri"/>
      <family val="2"/>
      <scheme val="minor"/>
    </font>
    <font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</cellStyleXfs>
  <cellXfs count="190">
    <xf numFmtId="0" fontId="0" fillId="0" borderId="0" xfId="0"/>
    <xf numFmtId="0" fontId="2" fillId="0" borderId="0" xfId="2"/>
    <xf numFmtId="0" fontId="9" fillId="2" borderId="0" xfId="2" applyFont="1" applyFill="1" applyProtection="1">
      <protection locked="0"/>
    </xf>
    <xf numFmtId="3" fontId="9" fillId="2" borderId="0" xfId="2" applyNumberFormat="1" applyFont="1" applyFill="1" applyProtection="1">
      <protection locked="0"/>
    </xf>
    <xf numFmtId="0" fontId="13" fillId="0" borderId="0" xfId="0" applyFont="1"/>
    <xf numFmtId="0" fontId="14" fillId="0" borderId="0" xfId="0" applyFont="1"/>
    <xf numFmtId="0" fontId="15" fillId="0" borderId="0" xfId="3" applyFont="1"/>
    <xf numFmtId="0" fontId="2" fillId="0" borderId="0" xfId="3"/>
    <xf numFmtId="0" fontId="17" fillId="0" borderId="0" xfId="0" applyFont="1"/>
    <xf numFmtId="0" fontId="10" fillId="0" borderId="0" xfId="0" applyFont="1"/>
    <xf numFmtId="0" fontId="2" fillId="0" borderId="0" xfId="0" applyFont="1"/>
    <xf numFmtId="0" fontId="6" fillId="0" borderId="0" xfId="0" applyFont="1"/>
    <xf numFmtId="165" fontId="2" fillId="0" borderId="0" xfId="3" applyNumberFormat="1"/>
    <xf numFmtId="0" fontId="18" fillId="0" borderId="0" xfId="3" applyFont="1"/>
    <xf numFmtId="0" fontId="19" fillId="0" borderId="0" xfId="0" applyFont="1"/>
    <xf numFmtId="0" fontId="15" fillId="0" borderId="0" xfId="3" applyFont="1" applyProtection="1">
      <protection locked="0"/>
    </xf>
    <xf numFmtId="0" fontId="5" fillId="0" borderId="0" xfId="2" applyFont="1" applyProtection="1">
      <protection locked="0"/>
    </xf>
    <xf numFmtId="0" fontId="9" fillId="0" borderId="0" xfId="2" applyFont="1" applyProtection="1">
      <protection locked="0"/>
    </xf>
    <xf numFmtId="0" fontId="2" fillId="0" borderId="0" xfId="2" applyProtection="1">
      <protection locked="0"/>
    </xf>
    <xf numFmtId="0" fontId="9" fillId="0" borderId="1" xfId="2" applyFont="1" applyBorder="1" applyProtection="1">
      <protection locked="0"/>
    </xf>
    <xf numFmtId="0" fontId="9" fillId="0" borderId="4" xfId="2" applyFont="1" applyBorder="1" applyProtection="1">
      <protection locked="0"/>
    </xf>
    <xf numFmtId="0" fontId="9" fillId="0" borderId="9" xfId="2" applyFont="1" applyBorder="1" applyProtection="1">
      <protection locked="0"/>
    </xf>
    <xf numFmtId="3" fontId="5" fillId="0" borderId="0" xfId="2" applyNumberFormat="1" applyFont="1" applyProtection="1">
      <protection locked="0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11" fillId="2" borderId="0" xfId="2" applyFont="1" applyFill="1" applyProtection="1">
      <protection locked="0"/>
    </xf>
    <xf numFmtId="0" fontId="12" fillId="0" borderId="0" xfId="0" applyFont="1" applyProtection="1">
      <protection locked="0"/>
    </xf>
    <xf numFmtId="0" fontId="3" fillId="0" borderId="0" xfId="2" applyFont="1"/>
    <xf numFmtId="0" fontId="4" fillId="0" borderId="0" xfId="2" applyFont="1"/>
    <xf numFmtId="14" fontId="5" fillId="0" borderId="0" xfId="2" applyNumberFormat="1" applyFont="1"/>
    <xf numFmtId="0" fontId="6" fillId="0" borderId="0" xfId="2" applyFont="1" applyAlignment="1">
      <alignment horizontal="right"/>
    </xf>
    <xf numFmtId="0" fontId="7" fillId="0" borderId="0" xfId="2" applyFont="1"/>
    <xf numFmtId="0" fontId="5" fillId="0" borderId="0" xfId="2" applyFont="1"/>
    <xf numFmtId="0" fontId="9" fillId="0" borderId="0" xfId="2" applyFont="1"/>
    <xf numFmtId="0" fontId="5" fillId="0" borderId="0" xfId="0" applyFont="1"/>
    <xf numFmtId="0" fontId="9" fillId="2" borderId="0" xfId="2" applyFont="1" applyFill="1"/>
    <xf numFmtId="0" fontId="2" fillId="2" borderId="0" xfId="2" applyFill="1"/>
    <xf numFmtId="0" fontId="5" fillId="0" borderId="0" xfId="3" applyFont="1"/>
    <xf numFmtId="0" fontId="9" fillId="0" borderId="1" xfId="2" applyFont="1" applyBorder="1"/>
    <xf numFmtId="0" fontId="9" fillId="0" borderId="2" xfId="2" applyFont="1" applyBorder="1" applyAlignment="1">
      <alignment horizontal="right"/>
    </xf>
    <xf numFmtId="0" fontId="5" fillId="0" borderId="4" xfId="2" applyFont="1" applyBorder="1"/>
    <xf numFmtId="0" fontId="9" fillId="0" borderId="5" xfId="2" applyFont="1" applyBorder="1"/>
    <xf numFmtId="0" fontId="9" fillId="0" borderId="4" xfId="2" applyFont="1" applyBorder="1"/>
    <xf numFmtId="3" fontId="9" fillId="2" borderId="0" xfId="2" applyNumberFormat="1" applyFont="1" applyFill="1"/>
    <xf numFmtId="3" fontId="9" fillId="2" borderId="7" xfId="2" applyNumberFormat="1" applyFont="1" applyFill="1" applyBorder="1"/>
    <xf numFmtId="3" fontId="9" fillId="0" borderId="0" xfId="2" applyNumberFormat="1" applyFont="1"/>
    <xf numFmtId="3" fontId="9" fillId="0" borderId="0" xfId="2" applyNumberFormat="1" applyFont="1" applyProtection="1">
      <protection locked="0"/>
    </xf>
    <xf numFmtId="0" fontId="6" fillId="3" borderId="0" xfId="0" applyFont="1" applyFill="1" applyAlignment="1" applyProtection="1">
      <alignment horizontal="left"/>
      <protection locked="0"/>
    </xf>
    <xf numFmtId="0" fontId="20" fillId="0" borderId="0" xfId="3" applyFont="1"/>
    <xf numFmtId="0" fontId="15" fillId="4" borderId="2" xfId="3" applyFont="1" applyFill="1" applyBorder="1"/>
    <xf numFmtId="0" fontId="23" fillId="0" borderId="0" xfId="3" applyFont="1"/>
    <xf numFmtId="0" fontId="20" fillId="4" borderId="1" xfId="3" applyFont="1" applyFill="1" applyBorder="1"/>
    <xf numFmtId="0" fontId="24" fillId="0" borderId="0" xfId="0" applyFont="1"/>
    <xf numFmtId="165" fontId="15" fillId="0" borderId="7" xfId="3" applyNumberFormat="1" applyFont="1" applyBorder="1" applyProtection="1">
      <protection locked="0"/>
    </xf>
    <xf numFmtId="0" fontId="15" fillId="4" borderId="5" xfId="3" applyFont="1" applyFill="1" applyBorder="1"/>
    <xf numFmtId="165" fontId="15" fillId="0" borderId="0" xfId="3" applyNumberFormat="1" applyFont="1" applyProtection="1">
      <protection locked="0"/>
    </xf>
    <xf numFmtId="0" fontId="15" fillId="4" borderId="0" xfId="3" applyFont="1" applyFill="1"/>
    <xf numFmtId="0" fontId="15" fillId="0" borderId="0" xfId="0" applyFont="1"/>
    <xf numFmtId="0" fontId="15" fillId="4" borderId="1" xfId="3" applyFont="1" applyFill="1" applyBorder="1"/>
    <xf numFmtId="165" fontId="23" fillId="4" borderId="2" xfId="3" applyNumberFormat="1" applyFont="1" applyFill="1" applyBorder="1"/>
    <xf numFmtId="0" fontId="23" fillId="4" borderId="1" xfId="3" applyFont="1" applyFill="1" applyBorder="1"/>
    <xf numFmtId="0" fontId="23" fillId="4" borderId="2" xfId="3" applyFont="1" applyFill="1" applyBorder="1"/>
    <xf numFmtId="0" fontId="18" fillId="0" borderId="4" xfId="3" applyFont="1" applyBorder="1" applyAlignment="1">
      <alignment horizontal="left"/>
    </xf>
    <xf numFmtId="0" fontId="18" fillId="0" borderId="0" xfId="3" applyFont="1" applyAlignment="1">
      <alignment horizontal="left"/>
    </xf>
    <xf numFmtId="0" fontId="20" fillId="4" borderId="2" xfId="3" applyFont="1" applyFill="1" applyBorder="1"/>
    <xf numFmtId="168" fontId="20" fillId="4" borderId="2" xfId="3" applyNumberFormat="1" applyFont="1" applyFill="1" applyBorder="1"/>
    <xf numFmtId="0" fontId="15" fillId="4" borderId="11" xfId="3" applyFont="1" applyFill="1" applyBorder="1"/>
    <xf numFmtId="0" fontId="15" fillId="4" borderId="5" xfId="3" applyFont="1" applyFill="1" applyBorder="1" applyAlignment="1">
      <alignment horizontal="center"/>
    </xf>
    <xf numFmtId="0" fontId="15" fillId="4" borderId="9" xfId="3" applyFont="1" applyFill="1" applyBorder="1"/>
    <xf numFmtId="0" fontId="15" fillId="4" borderId="7" xfId="3" applyFont="1" applyFill="1" applyBorder="1"/>
    <xf numFmtId="0" fontId="15" fillId="4" borderId="7" xfId="3" applyFont="1" applyFill="1" applyBorder="1" applyAlignment="1">
      <alignment horizontal="center"/>
    </xf>
    <xf numFmtId="0" fontId="15" fillId="3" borderId="11" xfId="3" applyFont="1" applyFill="1" applyBorder="1" applyProtection="1">
      <protection locked="0"/>
    </xf>
    <xf numFmtId="0" fontId="15" fillId="3" borderId="5" xfId="3" applyFont="1" applyFill="1" applyBorder="1" applyProtection="1">
      <protection locked="0"/>
    </xf>
    <xf numFmtId="165" fontId="15" fillId="3" borderId="5" xfId="3" applyNumberFormat="1" applyFont="1" applyFill="1" applyBorder="1" applyProtection="1">
      <protection locked="0"/>
    </xf>
    <xf numFmtId="9" fontId="15" fillId="3" borderId="5" xfId="3" applyNumberFormat="1" applyFont="1" applyFill="1" applyBorder="1" applyProtection="1">
      <protection locked="0"/>
    </xf>
    <xf numFmtId="165" fontId="15" fillId="0" borderId="5" xfId="3" applyNumberFormat="1" applyFont="1" applyBorder="1"/>
    <xf numFmtId="0" fontId="15" fillId="3" borderId="4" xfId="3" applyFont="1" applyFill="1" applyBorder="1" applyProtection="1">
      <protection locked="0"/>
    </xf>
    <xf numFmtId="0" fontId="15" fillId="3" borderId="0" xfId="3" applyFont="1" applyFill="1" applyProtection="1">
      <protection locked="0"/>
    </xf>
    <xf numFmtId="165" fontId="15" fillId="3" borderId="0" xfId="3" applyNumberFormat="1" applyFont="1" applyFill="1" applyProtection="1">
      <protection locked="0"/>
    </xf>
    <xf numFmtId="9" fontId="15" fillId="3" borderId="0" xfId="3" applyNumberFormat="1" applyFont="1" applyFill="1" applyProtection="1">
      <protection locked="0"/>
    </xf>
    <xf numFmtId="165" fontId="15" fillId="0" borderId="0" xfId="3" applyNumberFormat="1" applyFont="1"/>
    <xf numFmtId="0" fontId="15" fillId="4" borderId="4" xfId="3" applyFont="1" applyFill="1" applyBorder="1"/>
    <xf numFmtId="0" fontId="15" fillId="4" borderId="0" xfId="3" applyFont="1" applyFill="1" applyAlignment="1">
      <alignment horizontal="center"/>
    </xf>
    <xf numFmtId="0" fontId="15" fillId="0" borderId="0" xfId="3" applyFont="1" applyAlignment="1">
      <alignment horizontal="center"/>
    </xf>
    <xf numFmtId="9" fontId="15" fillId="0" borderId="0" xfId="3" applyNumberFormat="1" applyFont="1" applyProtection="1">
      <protection locked="0"/>
    </xf>
    <xf numFmtId="0" fontId="15" fillId="3" borderId="9" xfId="3" applyFont="1" applyFill="1" applyBorder="1" applyProtection="1">
      <protection locked="0"/>
    </xf>
    <xf numFmtId="0" fontId="15" fillId="3" borderId="7" xfId="3" applyFont="1" applyFill="1" applyBorder="1" applyProtection="1">
      <protection locked="0"/>
    </xf>
    <xf numFmtId="9" fontId="15" fillId="0" borderId="7" xfId="3" applyNumberFormat="1" applyFont="1" applyBorder="1" applyProtection="1">
      <protection locked="0"/>
    </xf>
    <xf numFmtId="165" fontId="15" fillId="0" borderId="7" xfId="3" applyNumberFormat="1" applyFont="1" applyBorder="1"/>
    <xf numFmtId="165" fontId="15" fillId="4" borderId="7" xfId="3" applyNumberFormat="1" applyFont="1" applyFill="1" applyBorder="1"/>
    <xf numFmtId="0" fontId="22" fillId="3" borderId="0" xfId="0" applyFont="1" applyFill="1"/>
    <xf numFmtId="0" fontId="15" fillId="0" borderId="4" xfId="3" applyFont="1" applyBorder="1" applyProtection="1">
      <protection locked="0"/>
    </xf>
    <xf numFmtId="165" fontId="23" fillId="4" borderId="3" xfId="3" applyNumberFormat="1" applyFont="1" applyFill="1" applyBorder="1"/>
    <xf numFmtId="0" fontId="23" fillId="0" borderId="4" xfId="3" applyFont="1" applyBorder="1"/>
    <xf numFmtId="165" fontId="23" fillId="0" borderId="0" xfId="3" applyNumberFormat="1" applyFont="1"/>
    <xf numFmtId="167" fontId="15" fillId="3" borderId="6" xfId="4" applyNumberFormat="1" applyFont="1" applyFill="1" applyBorder="1" applyAlignment="1" applyProtection="1">
      <protection locked="0"/>
    </xf>
    <xf numFmtId="167" fontId="15" fillId="3" borderId="10" xfId="4" applyNumberFormat="1" applyFont="1" applyFill="1" applyBorder="1" applyAlignment="1" applyProtection="1">
      <protection locked="0"/>
    </xf>
    <xf numFmtId="167" fontId="15" fillId="4" borderId="3" xfId="3" applyNumberFormat="1" applyFont="1" applyFill="1" applyBorder="1"/>
    <xf numFmtId="167" fontId="18" fillId="0" borderId="0" xfId="3" applyNumberFormat="1" applyFont="1" applyAlignment="1">
      <alignment horizontal="right"/>
    </xf>
    <xf numFmtId="167" fontId="18" fillId="0" borderId="0" xfId="3" applyNumberFormat="1" applyFont="1"/>
    <xf numFmtId="165" fontId="20" fillId="4" borderId="3" xfId="3" applyNumberFormat="1" applyFont="1" applyFill="1" applyBorder="1"/>
    <xf numFmtId="165" fontId="15" fillId="4" borderId="2" xfId="3" applyNumberFormat="1" applyFont="1" applyFill="1" applyBorder="1"/>
    <xf numFmtId="0" fontId="9" fillId="0" borderId="14" xfId="2" applyFont="1" applyBorder="1"/>
    <xf numFmtId="0" fontId="9" fillId="0" borderId="9" xfId="2" applyFont="1" applyBorder="1"/>
    <xf numFmtId="3" fontId="9" fillId="2" borderId="5" xfId="2" applyNumberFormat="1" applyFont="1" applyFill="1" applyBorder="1"/>
    <xf numFmtId="0" fontId="9" fillId="0" borderId="13" xfId="2" applyFont="1" applyBorder="1" applyAlignment="1">
      <alignment horizontal="right"/>
    </xf>
    <xf numFmtId="3" fontId="9" fillId="2" borderId="14" xfId="2" applyNumberFormat="1" applyFont="1" applyFill="1" applyBorder="1"/>
    <xf numFmtId="3" fontId="9" fillId="2" borderId="12" xfId="2" applyNumberFormat="1" applyFont="1" applyFill="1" applyBorder="1"/>
    <xf numFmtId="3" fontId="9" fillId="6" borderId="13" xfId="2" applyNumberFormat="1" applyFont="1" applyFill="1" applyBorder="1"/>
    <xf numFmtId="0" fontId="9" fillId="0" borderId="13" xfId="2" applyFont="1" applyBorder="1" applyAlignment="1" applyProtection="1">
      <alignment horizontal="right"/>
      <protection locked="0"/>
    </xf>
    <xf numFmtId="3" fontId="9" fillId="2" borderId="14" xfId="2" applyNumberFormat="1" applyFont="1" applyFill="1" applyBorder="1" applyProtection="1">
      <protection locked="0"/>
    </xf>
    <xf numFmtId="3" fontId="9" fillId="2" borderId="12" xfId="2" applyNumberFormat="1" applyFont="1" applyFill="1" applyBorder="1" applyProtection="1">
      <protection locked="0"/>
    </xf>
    <xf numFmtId="3" fontId="9" fillId="6" borderId="13" xfId="2" applyNumberFormat="1" applyFont="1" applyFill="1" applyBorder="1" applyProtection="1">
      <protection locked="0"/>
    </xf>
    <xf numFmtId="3" fontId="2" fillId="0" borderId="0" xfId="2" applyNumberFormat="1" applyProtection="1">
      <protection locked="0"/>
    </xf>
    <xf numFmtId="1" fontId="9" fillId="0" borderId="2" xfId="2" applyNumberFormat="1" applyFont="1" applyBorder="1" applyAlignment="1" applyProtection="1">
      <alignment horizontal="right"/>
      <protection locked="0"/>
    </xf>
    <xf numFmtId="0" fontId="9" fillId="6" borderId="1" xfId="2" applyFont="1" applyFill="1" applyBorder="1"/>
    <xf numFmtId="3" fontId="9" fillId="6" borderId="2" xfId="2" applyNumberFormat="1" applyFont="1" applyFill="1" applyBorder="1"/>
    <xf numFmtId="0" fontId="9" fillId="6" borderId="1" xfId="2" applyFont="1" applyFill="1" applyBorder="1" applyProtection="1">
      <protection locked="0"/>
    </xf>
    <xf numFmtId="3" fontId="9" fillId="6" borderId="2" xfId="2" applyNumberFormat="1" applyFont="1" applyFill="1" applyBorder="1" applyProtection="1">
      <protection locked="0"/>
    </xf>
    <xf numFmtId="14" fontId="2" fillId="2" borderId="7" xfId="2" applyNumberFormat="1" applyFill="1" applyBorder="1" applyProtection="1">
      <protection locked="0"/>
    </xf>
    <xf numFmtId="0" fontId="25" fillId="0" borderId="0" xfId="3" applyFont="1"/>
    <xf numFmtId="0" fontId="26" fillId="0" borderId="0" xfId="3" applyFont="1"/>
    <xf numFmtId="0" fontId="27" fillId="0" borderId="0" xfId="3" applyFont="1"/>
    <xf numFmtId="0" fontId="8" fillId="0" borderId="0" xfId="3" applyFont="1"/>
    <xf numFmtId="0" fontId="28" fillId="4" borderId="1" xfId="3" applyFont="1" applyFill="1" applyBorder="1"/>
    <xf numFmtId="0" fontId="28" fillId="4" borderId="2" xfId="3" applyFont="1" applyFill="1" applyBorder="1" applyAlignment="1">
      <alignment horizontal="center"/>
    </xf>
    <xf numFmtId="0" fontId="28" fillId="4" borderId="3" xfId="3" applyFont="1" applyFill="1" applyBorder="1" applyAlignment="1">
      <alignment horizontal="center"/>
    </xf>
    <xf numFmtId="0" fontId="29" fillId="0" borderId="4" xfId="0" applyFont="1" applyBorder="1"/>
    <xf numFmtId="0" fontId="28" fillId="0" borderId="0" xfId="0" applyFont="1"/>
    <xf numFmtId="9" fontId="29" fillId="5" borderId="6" xfId="1" applyFont="1" applyFill="1" applyBorder="1" applyAlignment="1" applyProtection="1">
      <alignment horizontal="right"/>
      <protection locked="0"/>
    </xf>
    <xf numFmtId="3" fontId="29" fillId="5" borderId="6" xfId="3" applyNumberFormat="1" applyFont="1" applyFill="1" applyBorder="1" applyAlignment="1" applyProtection="1">
      <alignment horizontal="right"/>
      <protection locked="0"/>
    </xf>
    <xf numFmtId="0" fontId="29" fillId="0" borderId="9" xfId="0" applyFont="1" applyBorder="1"/>
    <xf numFmtId="0" fontId="28" fillId="0" borderId="7" xfId="0" applyFont="1" applyBorder="1"/>
    <xf numFmtId="9" fontId="30" fillId="5" borderId="10" xfId="1" applyFont="1" applyFill="1" applyBorder="1" applyAlignment="1" applyProtection="1">
      <alignment horizontal="right"/>
      <protection locked="0"/>
    </xf>
    <xf numFmtId="0" fontId="8" fillId="4" borderId="5" xfId="3" applyFont="1" applyFill="1" applyBorder="1" applyAlignment="1">
      <alignment horizontal="center"/>
    </xf>
    <xf numFmtId="0" fontId="8" fillId="4" borderId="8" xfId="3" applyFont="1" applyFill="1" applyBorder="1" applyAlignment="1">
      <alignment horizontal="center"/>
    </xf>
    <xf numFmtId="166" fontId="8" fillId="0" borderId="0" xfId="4" applyNumberFormat="1" applyFont="1" applyFill="1" applyBorder="1"/>
    <xf numFmtId="0" fontId="31" fillId="0" borderId="0" xfId="3" applyFont="1"/>
    <xf numFmtId="165" fontId="32" fillId="0" borderId="0" xfId="3" applyNumberFormat="1" applyFont="1"/>
    <xf numFmtId="0" fontId="33" fillId="0" borderId="0" xfId="0" applyFont="1"/>
    <xf numFmtId="0" fontId="32" fillId="0" borderId="0" xfId="3" applyFont="1"/>
    <xf numFmtId="0" fontId="26" fillId="4" borderId="11" xfId="3" applyFont="1" applyFill="1" applyBorder="1"/>
    <xf numFmtId="0" fontId="26" fillId="4" borderId="5" xfId="0" applyFont="1" applyFill="1" applyBorder="1" applyAlignment="1">
      <alignment horizontal="center"/>
    </xf>
    <xf numFmtId="0" fontId="26" fillId="4" borderId="8" xfId="0" applyFont="1" applyFill="1" applyBorder="1" applyAlignment="1">
      <alignment horizontal="center"/>
    </xf>
    <xf numFmtId="165" fontId="8" fillId="0" borderId="15" xfId="0" applyNumberFormat="1" applyFont="1" applyBorder="1" applyAlignment="1">
      <alignment horizontal="left"/>
    </xf>
    <xf numFmtId="165" fontId="8" fillId="5" borderId="16" xfId="0" applyNumberFormat="1" applyFont="1" applyFill="1" applyBorder="1" applyAlignment="1" applyProtection="1">
      <alignment horizontal="right"/>
      <protection locked="0"/>
    </xf>
    <xf numFmtId="165" fontId="8" fillId="5" borderId="17" xfId="0" applyNumberFormat="1" applyFont="1" applyFill="1" applyBorder="1" applyAlignment="1" applyProtection="1">
      <alignment horizontal="right"/>
      <protection locked="0"/>
    </xf>
    <xf numFmtId="165" fontId="8" fillId="0" borderId="18" xfId="0" applyNumberFormat="1" applyFont="1" applyBorder="1" applyAlignment="1">
      <alignment horizontal="left"/>
    </xf>
    <xf numFmtId="165" fontId="8" fillId="5" borderId="19" xfId="0" applyNumberFormat="1" applyFont="1" applyFill="1" applyBorder="1" applyAlignment="1" applyProtection="1">
      <alignment horizontal="right"/>
      <protection locked="0"/>
    </xf>
    <xf numFmtId="165" fontId="8" fillId="5" borderId="2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16" fillId="0" borderId="0" xfId="3" applyFont="1"/>
    <xf numFmtId="0" fontId="16" fillId="0" borderId="0" xfId="0" applyFont="1"/>
    <xf numFmtId="0" fontId="34" fillId="0" borderId="0" xfId="2" applyFont="1"/>
    <xf numFmtId="0" fontId="20" fillId="0" borderId="0" xfId="0" applyFont="1"/>
    <xf numFmtId="0" fontId="15" fillId="4" borderId="8" xfId="3" applyFont="1" applyFill="1" applyBorder="1" applyAlignment="1">
      <alignment horizontal="center"/>
    </xf>
    <xf numFmtId="9" fontId="15" fillId="4" borderId="7" xfId="3" applyNumberFormat="1" applyFont="1" applyFill="1" applyBorder="1" applyAlignment="1">
      <alignment horizontal="center"/>
    </xf>
    <xf numFmtId="10" fontId="15" fillId="4" borderId="7" xfId="3" applyNumberFormat="1" applyFont="1" applyFill="1" applyBorder="1" applyAlignment="1">
      <alignment horizontal="center"/>
    </xf>
    <xf numFmtId="0" fontId="15" fillId="4" borderId="10" xfId="3" applyFont="1" applyFill="1" applyBorder="1" applyAlignment="1">
      <alignment horizontal="center"/>
    </xf>
    <xf numFmtId="3" fontId="15" fillId="0" borderId="5" xfId="4" applyNumberFormat="1" applyFont="1" applyFill="1" applyBorder="1"/>
    <xf numFmtId="3" fontId="15" fillId="4" borderId="6" xfId="4" applyNumberFormat="1" applyFont="1" applyFill="1" applyBorder="1"/>
    <xf numFmtId="3" fontId="15" fillId="0" borderId="0" xfId="4" applyNumberFormat="1" applyFont="1" applyFill="1" applyBorder="1"/>
    <xf numFmtId="164" fontId="15" fillId="0" borderId="0" xfId="3" applyNumberFormat="1" applyFont="1" applyAlignment="1">
      <alignment horizontal="center"/>
    </xf>
    <xf numFmtId="166" fontId="15" fillId="0" borderId="0" xfId="4" applyNumberFormat="1" applyFont="1" applyFill="1" applyBorder="1"/>
    <xf numFmtId="166" fontId="15" fillId="0" borderId="6" xfId="4" applyNumberFormat="1" applyFont="1" applyFill="1" applyBorder="1"/>
    <xf numFmtId="165" fontId="15" fillId="3" borderId="7" xfId="3" applyNumberFormat="1" applyFont="1" applyFill="1" applyBorder="1" applyProtection="1">
      <protection locked="0"/>
    </xf>
    <xf numFmtId="3" fontId="15" fillId="0" borderId="7" xfId="4" applyNumberFormat="1" applyFont="1" applyFill="1" applyBorder="1"/>
    <xf numFmtId="3" fontId="15" fillId="4" borderId="10" xfId="4" applyNumberFormat="1" applyFont="1" applyFill="1" applyBorder="1"/>
    <xf numFmtId="165" fontId="15" fillId="4" borderId="10" xfId="3" applyNumberFormat="1" applyFont="1" applyFill="1" applyBorder="1"/>
    <xf numFmtId="0" fontId="18" fillId="0" borderId="4" xfId="3" applyFont="1" applyBorder="1"/>
    <xf numFmtId="165" fontId="18" fillId="0" borderId="0" xfId="3" applyNumberFormat="1" applyFont="1"/>
    <xf numFmtId="165" fontId="23" fillId="0" borderId="6" xfId="3" applyNumberFormat="1" applyFont="1" applyBorder="1"/>
    <xf numFmtId="164" fontId="15" fillId="4" borderId="7" xfId="3" applyNumberFormat="1" applyFont="1" applyFill="1" applyBorder="1" applyAlignment="1">
      <alignment horizontal="center"/>
    </xf>
    <xf numFmtId="165" fontId="15" fillId="4" borderId="3" xfId="3" applyNumberFormat="1" applyFont="1" applyFill="1" applyBorder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2" borderId="0" xfId="0" applyFont="1" applyFill="1" applyAlignment="1" applyProtection="1">
      <alignment horizontal="left"/>
      <protection locked="0"/>
    </xf>
    <xf numFmtId="0" fontId="9" fillId="2" borderId="7" xfId="0" applyFon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9" fillId="2" borderId="0" xfId="2" applyFont="1" applyFill="1" applyAlignment="1" applyProtection="1">
      <alignment horizontal="left"/>
      <protection locked="0"/>
    </xf>
    <xf numFmtId="0" fontId="9" fillId="2" borderId="7" xfId="2" applyFont="1" applyFill="1" applyBorder="1" applyAlignment="1" applyProtection="1">
      <alignment horizontal="left"/>
      <protection locked="0"/>
    </xf>
    <xf numFmtId="0" fontId="2" fillId="2" borderId="5" xfId="2" applyFill="1" applyBorder="1" applyAlignment="1" applyProtection="1">
      <alignment horizontal="left"/>
      <protection locked="0"/>
    </xf>
    <xf numFmtId="0" fontId="2" fillId="2" borderId="7" xfId="2" applyFill="1" applyBorder="1" applyAlignment="1" applyProtection="1">
      <alignment horizontal="left"/>
      <protection locked="0"/>
    </xf>
    <xf numFmtId="0" fontId="15" fillId="0" borderId="9" xfId="3" applyFont="1" applyBorder="1" applyAlignment="1" applyProtection="1">
      <alignment horizontal="left"/>
      <protection locked="0"/>
    </xf>
    <xf numFmtId="0" fontId="15" fillId="0" borderId="7" xfId="3" applyFont="1" applyBorder="1" applyAlignment="1" applyProtection="1">
      <alignment horizontal="left"/>
      <protection locked="0"/>
    </xf>
    <xf numFmtId="0" fontId="15" fillId="0" borderId="4" xfId="3" applyFont="1" applyBorder="1" applyAlignment="1" applyProtection="1">
      <alignment horizontal="left"/>
      <protection locked="0"/>
    </xf>
    <xf numFmtId="0" fontId="15" fillId="0" borderId="0" xfId="3" applyFont="1" applyAlignment="1" applyProtection="1">
      <alignment horizontal="left"/>
      <protection locked="0"/>
    </xf>
    <xf numFmtId="0" fontId="8" fillId="0" borderId="0" xfId="3" applyFont="1" applyAlignment="1">
      <alignment horizontal="right"/>
    </xf>
  </cellXfs>
  <cellStyles count="5">
    <cellStyle name="Normal" xfId="0" builtinId="0"/>
    <cellStyle name="Normal 2" xfId="3" xr:uid="{00000000-0005-0000-0000-000001000000}"/>
    <cellStyle name="Normal 3" xfId="2" xr:uid="{00000000-0005-0000-0000-000002000000}"/>
    <cellStyle name="Procent" xfId="1" builtinId="5"/>
    <cellStyle name="Valuta 2" xfId="4" xr:uid="{00000000-0005-0000-0000-000004000000}"/>
  </cellStyles>
  <dxfs count="0"/>
  <tableStyles count="0" defaultTableStyle="TableStyleMedium9" defaultPivotStyle="PivotStyleLight16"/>
  <colors>
    <mruColors>
      <color rgb="FFE3E67B"/>
      <color rgb="FFFAFFD0"/>
      <color rgb="FFF6FF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9"/>
  <sheetViews>
    <sheetView topLeftCell="A19" zoomScale="183" zoomScaleNormal="183" workbookViewId="0">
      <selection activeCell="A7" sqref="A7:XFD7"/>
    </sheetView>
  </sheetViews>
  <sheetFormatPr baseColWidth="10" defaultColWidth="9.1640625" defaultRowHeight="13" x14ac:dyDescent="0.15"/>
  <cols>
    <col min="1" max="1" width="29.1640625" style="1" customWidth="1"/>
    <col min="2" max="3" width="13.6640625" style="1" bestFit="1" customWidth="1"/>
    <col min="4" max="6" width="13.5" style="1" bestFit="1" customWidth="1"/>
    <col min="7" max="7" width="14.6640625" style="1" bestFit="1" customWidth="1"/>
    <col min="8" max="16384" width="9.1640625" style="1"/>
  </cols>
  <sheetData>
    <row r="1" spans="1:7" ht="20" x14ac:dyDescent="0.2">
      <c r="A1" s="27"/>
      <c r="B1" s="29"/>
      <c r="C1" s="28"/>
      <c r="D1" s="30"/>
    </row>
    <row r="2" spans="1:7" ht="16" x14ac:dyDescent="0.2">
      <c r="A2" s="31"/>
      <c r="B2" s="31"/>
      <c r="C2" s="31"/>
      <c r="D2" s="31"/>
    </row>
    <row r="3" spans="1:7" ht="18" x14ac:dyDescent="0.2">
      <c r="A3" s="174" t="s">
        <v>86</v>
      </c>
      <c r="B3" s="175"/>
      <c r="C3" s="175"/>
      <c r="D3" s="175"/>
      <c r="E3" s="175"/>
      <c r="F3" s="175"/>
      <c r="G3" s="176"/>
    </row>
    <row r="4" spans="1:7" ht="18" x14ac:dyDescent="0.2">
      <c r="A4" s="150"/>
      <c r="B4" s="150"/>
      <c r="C4" s="150"/>
      <c r="D4" s="150"/>
      <c r="E4" s="150"/>
      <c r="F4" s="150"/>
      <c r="G4" s="150"/>
    </row>
    <row r="5" spans="1:7" ht="18" x14ac:dyDescent="0.2">
      <c r="A5" s="8" t="s">
        <v>81</v>
      </c>
      <c r="B5" s="150"/>
      <c r="C5" s="150"/>
      <c r="D5" s="150"/>
      <c r="E5" s="150"/>
      <c r="F5" s="150"/>
      <c r="G5" s="150"/>
    </row>
    <row r="6" spans="1:7" ht="18" x14ac:dyDescent="0.2">
      <c r="A6" s="36" t="s">
        <v>82</v>
      </c>
      <c r="B6" s="36"/>
      <c r="C6" s="36"/>
      <c r="D6" s="36"/>
      <c r="E6" s="150"/>
      <c r="F6" s="150"/>
      <c r="G6" s="150"/>
    </row>
    <row r="7" spans="1:7" ht="18" x14ac:dyDescent="0.2">
      <c r="A7" s="36" t="s">
        <v>83</v>
      </c>
      <c r="B7" s="36"/>
      <c r="C7" s="36"/>
      <c r="D7" s="36"/>
      <c r="E7" s="150"/>
      <c r="F7" s="150"/>
      <c r="G7" s="150"/>
    </row>
    <row r="8" spans="1:7" ht="18" x14ac:dyDescent="0.2">
      <c r="A8" s="36" t="s">
        <v>93</v>
      </c>
      <c r="B8" s="36"/>
      <c r="C8" s="36"/>
      <c r="D8" s="36"/>
      <c r="E8" s="150"/>
      <c r="F8" s="150"/>
      <c r="G8" s="150"/>
    </row>
    <row r="9" spans="1:7" ht="15" customHeight="1" x14ac:dyDescent="0.15">
      <c r="A9" s="36" t="s">
        <v>84</v>
      </c>
      <c r="B9" s="36"/>
      <c r="C9" s="36"/>
      <c r="D9" s="36"/>
    </row>
    <row r="10" spans="1:7" ht="14" x14ac:dyDescent="0.15">
      <c r="A10" s="152"/>
      <c r="B10" s="153"/>
      <c r="C10" s="33"/>
      <c r="D10" s="33"/>
    </row>
    <row r="11" spans="1:7" ht="14" x14ac:dyDescent="0.15">
      <c r="A11" s="57"/>
      <c r="B11" s="33"/>
      <c r="C11" s="33"/>
      <c r="D11" s="33"/>
    </row>
    <row r="12" spans="1:7" ht="14" x14ac:dyDescent="0.15">
      <c r="A12" s="34" t="s">
        <v>0</v>
      </c>
      <c r="B12" s="35"/>
      <c r="C12" s="35"/>
      <c r="D12" s="35"/>
      <c r="E12" s="36"/>
      <c r="F12" s="36"/>
      <c r="G12" s="36"/>
    </row>
    <row r="13" spans="1:7" ht="14" x14ac:dyDescent="0.15">
      <c r="A13" s="34" t="s">
        <v>1</v>
      </c>
      <c r="B13" s="35"/>
      <c r="C13" s="35"/>
      <c r="D13" s="35"/>
      <c r="E13" s="36"/>
      <c r="F13" s="36"/>
      <c r="G13" s="36"/>
    </row>
    <row r="14" spans="1:7" ht="14" x14ac:dyDescent="0.15">
      <c r="A14" s="37" t="s">
        <v>87</v>
      </c>
      <c r="B14" s="35"/>
      <c r="C14" s="35"/>
      <c r="D14" s="35"/>
      <c r="E14" s="36"/>
      <c r="F14" s="36"/>
      <c r="G14" s="36"/>
    </row>
    <row r="15" spans="1:7" ht="14" x14ac:dyDescent="0.15">
      <c r="A15" s="34" t="s">
        <v>88</v>
      </c>
      <c r="B15" s="35"/>
      <c r="C15" s="35"/>
      <c r="D15" s="35"/>
      <c r="E15" s="36"/>
      <c r="F15" s="36"/>
      <c r="G15" s="36"/>
    </row>
    <row r="16" spans="1:7" ht="14" x14ac:dyDescent="0.15">
      <c r="A16" s="34" t="s">
        <v>2</v>
      </c>
      <c r="B16" s="35"/>
      <c r="C16" s="35"/>
      <c r="D16" s="35"/>
      <c r="E16" s="36"/>
      <c r="F16" s="36"/>
      <c r="G16" s="36"/>
    </row>
    <row r="17" spans="1:8" ht="14" x14ac:dyDescent="0.15">
      <c r="B17" s="33"/>
      <c r="C17" s="33"/>
      <c r="D17" s="33"/>
    </row>
    <row r="18" spans="1:8" ht="14" x14ac:dyDescent="0.15">
      <c r="A18" s="33"/>
      <c r="B18" s="33"/>
      <c r="C18" s="33"/>
      <c r="D18" s="33"/>
    </row>
    <row r="19" spans="1:8" ht="14" x14ac:dyDescent="0.15">
      <c r="A19" s="32" t="s">
        <v>3</v>
      </c>
      <c r="B19" s="33"/>
      <c r="C19" s="33"/>
      <c r="D19" s="33"/>
    </row>
    <row r="20" spans="1:8" ht="14" x14ac:dyDescent="0.15">
      <c r="A20" s="32"/>
      <c r="B20" s="33"/>
      <c r="C20" s="33"/>
      <c r="D20" s="33"/>
    </row>
    <row r="21" spans="1:8" ht="14" x14ac:dyDescent="0.15">
      <c r="A21" s="38" t="s">
        <v>4</v>
      </c>
      <c r="B21" s="39" t="s">
        <v>5</v>
      </c>
      <c r="C21" s="39" t="s">
        <v>6</v>
      </c>
      <c r="D21" s="39" t="s">
        <v>7</v>
      </c>
      <c r="E21" s="39" t="s">
        <v>8</v>
      </c>
      <c r="F21" s="39" t="s">
        <v>9</v>
      </c>
      <c r="G21" s="105" t="s">
        <v>10</v>
      </c>
    </row>
    <row r="22" spans="1:8" ht="14" x14ac:dyDescent="0.15">
      <c r="A22" s="40"/>
      <c r="B22" s="41"/>
      <c r="C22" s="41"/>
      <c r="D22" s="41"/>
      <c r="E22" s="33"/>
      <c r="F22" s="33"/>
      <c r="G22" s="102"/>
    </row>
    <row r="23" spans="1:8" ht="14" x14ac:dyDescent="0.15">
      <c r="A23" s="42" t="s">
        <v>11</v>
      </c>
      <c r="B23" s="43">
        <f>'Kalkylmall allmän'!I25</f>
        <v>0</v>
      </c>
      <c r="C23" s="43">
        <f>'Kalkylmall allmän'!I60</f>
        <v>0</v>
      </c>
      <c r="D23" s="43">
        <f>'Kalkylmall allmän'!I94</f>
        <v>0</v>
      </c>
      <c r="E23" s="43">
        <f>'Kalkylmall allmän'!I128</f>
        <v>0</v>
      </c>
      <c r="F23" s="43">
        <f>'Kalkylmall allmän'!I162</f>
        <v>0</v>
      </c>
      <c r="G23" s="106">
        <f>SUM(B23:F23)</f>
        <v>0</v>
      </c>
    </row>
    <row r="24" spans="1:8" ht="14" x14ac:dyDescent="0.15">
      <c r="A24" s="42" t="s">
        <v>12</v>
      </c>
      <c r="B24" s="43">
        <f>'Kalkylmall allmän'!E34</f>
        <v>0</v>
      </c>
      <c r="C24" s="43">
        <f>'Kalkylmall allmän'!E69</f>
        <v>0</v>
      </c>
      <c r="D24" s="43">
        <f>'Kalkylmall allmän'!E103</f>
        <v>0</v>
      </c>
      <c r="E24" s="43">
        <f>'Kalkylmall allmän'!E137</f>
        <v>0</v>
      </c>
      <c r="F24" s="43">
        <f>'Kalkylmall allmän'!E171</f>
        <v>0</v>
      </c>
      <c r="G24" s="106">
        <f>SUM(B24:F24)</f>
        <v>0</v>
      </c>
    </row>
    <row r="25" spans="1:8" ht="14" x14ac:dyDescent="0.15">
      <c r="A25" s="42" t="s">
        <v>13</v>
      </c>
      <c r="B25" s="43">
        <f>'Kalkylmall allmän'!E38</f>
        <v>0</v>
      </c>
      <c r="C25" s="43">
        <f>'Kalkylmall allmän'!E73</f>
        <v>0</v>
      </c>
      <c r="D25" s="43">
        <f>'Kalkylmall allmän'!E107</f>
        <v>0</v>
      </c>
      <c r="E25" s="43">
        <f>'Kalkylmall allmän'!E141</f>
        <v>0</v>
      </c>
      <c r="F25" s="43">
        <f>'Kalkylmall allmän'!E175</f>
        <v>0</v>
      </c>
      <c r="G25" s="106">
        <f>SUM(B25:F25)</f>
        <v>0</v>
      </c>
    </row>
    <row r="26" spans="1:8" ht="14" x14ac:dyDescent="0.15">
      <c r="A26" s="103" t="s">
        <v>14</v>
      </c>
      <c r="B26" s="43">
        <f>'Kalkylmall allmän'!J25+'Kalkylmall allmän'!E45</f>
        <v>0</v>
      </c>
      <c r="C26" s="43">
        <f>'Kalkylmall allmän'!J60+'Kalkylmall allmän'!E80</f>
        <v>0</v>
      </c>
      <c r="D26" s="43">
        <f>'Kalkylmall allmän'!J94+'Kalkylmall allmän'!E114</f>
        <v>0</v>
      </c>
      <c r="E26" s="43">
        <f>'Kalkylmall allmän'!J128+'Kalkylmall allmän'!E148</f>
        <v>0</v>
      </c>
      <c r="F26" s="43">
        <f>'Kalkylmall allmän'!J162+'Kalkylmall allmän'!E178</f>
        <v>0</v>
      </c>
      <c r="G26" s="107">
        <f>SUM(B26:F26)</f>
        <v>0</v>
      </c>
    </row>
    <row r="27" spans="1:8" ht="14" x14ac:dyDescent="0.15">
      <c r="A27" s="42" t="s">
        <v>15</v>
      </c>
      <c r="B27" s="104">
        <f>SUM(B23:B26)</f>
        <v>0</v>
      </c>
      <c r="C27" s="104">
        <f>SUM(C23:C26)</f>
        <v>0</v>
      </c>
      <c r="D27" s="104">
        <f>SUM(D23:D26)</f>
        <v>0</v>
      </c>
      <c r="E27" s="104">
        <f>SUM(E23:E26)</f>
        <v>0</v>
      </c>
      <c r="F27" s="104">
        <f t="shared" ref="F27" si="0">SUM(F23:F26)</f>
        <v>0</v>
      </c>
      <c r="G27" s="106">
        <f>SUM(G23:G26)</f>
        <v>0</v>
      </c>
    </row>
    <row r="28" spans="1:8" ht="14" x14ac:dyDescent="0.15">
      <c r="A28" s="42"/>
      <c r="B28" s="45"/>
      <c r="C28" s="45"/>
      <c r="D28" s="33"/>
      <c r="E28" s="33"/>
      <c r="F28" s="33"/>
      <c r="G28" s="102"/>
    </row>
    <row r="29" spans="1:8" ht="14" x14ac:dyDescent="0.15">
      <c r="A29" s="103" t="s">
        <v>16</v>
      </c>
      <c r="B29" s="44">
        <f>'Kalkylmall allmän'!K25</f>
        <v>0</v>
      </c>
      <c r="C29" s="44">
        <f>'Kalkylmall allmän'!K60</f>
        <v>0</v>
      </c>
      <c r="D29" s="44">
        <f>'Kalkylmall allmän'!K94</f>
        <v>0</v>
      </c>
      <c r="E29" s="44">
        <f>'Kalkylmall allmän'!K128</f>
        <v>0</v>
      </c>
      <c r="F29" s="44">
        <f>'Kalkylmall allmän'!K128</f>
        <v>0</v>
      </c>
      <c r="G29" s="107">
        <f>SUM(B29:F29)</f>
        <v>0</v>
      </c>
    </row>
    <row r="30" spans="1:8" ht="14" x14ac:dyDescent="0.15">
      <c r="A30" s="115" t="s">
        <v>17</v>
      </c>
      <c r="B30" s="116">
        <f>B27+B29</f>
        <v>0</v>
      </c>
      <c r="C30" s="116">
        <f t="shared" ref="C30:F30" si="1">C27+C29</f>
        <v>0</v>
      </c>
      <c r="D30" s="116">
        <f t="shared" si="1"/>
        <v>0</v>
      </c>
      <c r="E30" s="116">
        <f t="shared" si="1"/>
        <v>0</v>
      </c>
      <c r="F30" s="116">
        <f t="shared" si="1"/>
        <v>0</v>
      </c>
      <c r="G30" s="108">
        <f>G27+G29</f>
        <v>0</v>
      </c>
    </row>
    <row r="32" spans="1:8" ht="14" x14ac:dyDescent="0.15">
      <c r="A32" s="17"/>
      <c r="B32" s="17"/>
      <c r="C32" s="46"/>
      <c r="D32" s="46"/>
      <c r="E32" s="46"/>
      <c r="F32" s="46"/>
      <c r="G32" s="18"/>
      <c r="H32" s="18"/>
    </row>
    <row r="33" spans="1:8" ht="14" x14ac:dyDescent="0.15">
      <c r="A33" s="16" t="s">
        <v>18</v>
      </c>
      <c r="B33" s="17"/>
      <c r="C33" s="17"/>
      <c r="D33" s="17"/>
      <c r="E33" s="17"/>
      <c r="F33" s="17"/>
      <c r="G33" s="18"/>
      <c r="H33" s="18"/>
    </row>
    <row r="34" spans="1:8" ht="14" x14ac:dyDescent="0.15">
      <c r="A34" s="16"/>
      <c r="B34" s="17"/>
      <c r="C34" s="17"/>
      <c r="D34" s="17"/>
      <c r="E34" s="17"/>
      <c r="F34" s="17"/>
      <c r="G34" s="18"/>
      <c r="H34" s="18"/>
    </row>
    <row r="35" spans="1:8" ht="14" x14ac:dyDescent="0.15">
      <c r="A35" s="19" t="s">
        <v>89</v>
      </c>
      <c r="B35" s="114" t="str">
        <f t="shared" ref="B35:F35" si="2">B21</f>
        <v>År 1</v>
      </c>
      <c r="C35" s="114" t="str">
        <f t="shared" si="2"/>
        <v>År 2</v>
      </c>
      <c r="D35" s="114" t="str">
        <f t="shared" si="2"/>
        <v>År 3</v>
      </c>
      <c r="E35" s="114" t="str">
        <f t="shared" si="2"/>
        <v>År 4</v>
      </c>
      <c r="F35" s="114" t="str">
        <f t="shared" si="2"/>
        <v>År 5</v>
      </c>
      <c r="G35" s="109" t="s">
        <v>10</v>
      </c>
      <c r="H35" s="18"/>
    </row>
    <row r="36" spans="1:8" ht="14" x14ac:dyDescent="0.15">
      <c r="A36" s="20"/>
      <c r="B36" s="3"/>
      <c r="C36" s="3"/>
      <c r="D36" s="3"/>
      <c r="E36" s="3"/>
      <c r="F36" s="3"/>
      <c r="G36" s="110">
        <f>SUM(B36:F36)</f>
        <v>0</v>
      </c>
      <c r="H36" s="18"/>
    </row>
    <row r="37" spans="1:8" ht="14" x14ac:dyDescent="0.15">
      <c r="A37" s="20"/>
      <c r="B37" s="3"/>
      <c r="C37" s="3"/>
      <c r="D37" s="2"/>
      <c r="E37" s="2"/>
      <c r="F37" s="2"/>
      <c r="G37" s="110">
        <f>SUM(B37:F37)</f>
        <v>0</v>
      </c>
      <c r="H37" s="18"/>
    </row>
    <row r="38" spans="1:8" ht="14" x14ac:dyDescent="0.15">
      <c r="A38" s="21" t="s">
        <v>19</v>
      </c>
      <c r="B38" s="3">
        <f>B30+B36+B37</f>
        <v>0</v>
      </c>
      <c r="C38" s="3">
        <f>C30-SUM(C36:C37)</f>
        <v>0</v>
      </c>
      <c r="D38" s="3">
        <f>D30-SUM(D36:D37)</f>
        <v>0</v>
      </c>
      <c r="E38" s="3">
        <f>E30-SUM(E36:E37)</f>
        <v>0</v>
      </c>
      <c r="F38" s="3">
        <f>F30-SUM(F36:F37)</f>
        <v>0</v>
      </c>
      <c r="G38" s="111">
        <f>SUM(B38:F38)</f>
        <v>0</v>
      </c>
      <c r="H38" s="18"/>
    </row>
    <row r="39" spans="1:8" ht="14" x14ac:dyDescent="0.15">
      <c r="A39" s="117" t="s">
        <v>20</v>
      </c>
      <c r="B39" s="118">
        <f t="shared" ref="B39:G39" si="3">SUM(B36:B38)</f>
        <v>0</v>
      </c>
      <c r="C39" s="118">
        <f t="shared" si="3"/>
        <v>0</v>
      </c>
      <c r="D39" s="118">
        <f t="shared" si="3"/>
        <v>0</v>
      </c>
      <c r="E39" s="118">
        <f t="shared" si="3"/>
        <v>0</v>
      </c>
      <c r="F39" s="118">
        <f t="shared" si="3"/>
        <v>0</v>
      </c>
      <c r="G39" s="112">
        <f t="shared" si="3"/>
        <v>0</v>
      </c>
      <c r="H39" s="18"/>
    </row>
    <row r="40" spans="1:8" ht="14" x14ac:dyDescent="0.15">
      <c r="A40" s="16"/>
      <c r="B40" s="22"/>
      <c r="C40" s="22"/>
      <c r="D40" s="22"/>
      <c r="E40" s="22"/>
      <c r="F40" s="22"/>
      <c r="G40" s="113"/>
      <c r="H40" s="18"/>
    </row>
    <row r="41" spans="1:8" ht="14" x14ac:dyDescent="0.15">
      <c r="A41" s="16"/>
      <c r="B41" s="22"/>
      <c r="C41" s="22"/>
      <c r="D41" s="22"/>
      <c r="E41" s="22"/>
      <c r="F41" s="22"/>
      <c r="G41" s="113"/>
      <c r="H41" s="18"/>
    </row>
    <row r="42" spans="1:8" ht="14" x14ac:dyDescent="0.15">
      <c r="A42" s="17" t="s">
        <v>21</v>
      </c>
      <c r="E42" s="23" t="s">
        <v>22</v>
      </c>
      <c r="F42" s="23"/>
      <c r="G42" s="23"/>
      <c r="H42" s="18"/>
    </row>
    <row r="43" spans="1:8" ht="14" x14ac:dyDescent="0.15">
      <c r="A43" s="25"/>
      <c r="E43" s="177"/>
      <c r="F43" s="177"/>
      <c r="G43" s="177"/>
      <c r="H43" s="18"/>
    </row>
    <row r="44" spans="1:8" ht="14" customHeight="1" x14ac:dyDescent="0.15">
      <c r="A44" s="119"/>
      <c r="E44" s="178"/>
      <c r="F44" s="178"/>
      <c r="G44" s="178"/>
      <c r="H44" s="18"/>
    </row>
    <row r="45" spans="1:8" ht="15" customHeight="1" x14ac:dyDescent="0.15">
      <c r="A45" s="18"/>
      <c r="E45" s="179"/>
      <c r="F45" s="179"/>
      <c r="G45" s="179"/>
      <c r="H45" s="18"/>
    </row>
    <row r="46" spans="1:8" ht="15" customHeight="1" x14ac:dyDescent="0.15">
      <c r="A46" s="18"/>
      <c r="E46" s="180"/>
      <c r="F46" s="180"/>
      <c r="G46" s="180"/>
      <c r="H46" s="18"/>
    </row>
    <row r="47" spans="1:8" x14ac:dyDescent="0.15">
      <c r="A47" s="18"/>
      <c r="E47" s="26" t="s">
        <v>23</v>
      </c>
      <c r="F47" s="18"/>
      <c r="G47" s="18"/>
      <c r="H47" s="18"/>
    </row>
    <row r="48" spans="1:8" x14ac:dyDescent="0.15">
      <c r="A48" s="18"/>
      <c r="E48" s="18"/>
      <c r="F48" s="18"/>
      <c r="G48" s="18"/>
      <c r="H48" s="18"/>
    </row>
    <row r="49" spans="1:8" ht="15" x14ac:dyDescent="0.2">
      <c r="A49" s="18"/>
      <c r="E49" s="18"/>
      <c r="F49" s="24"/>
      <c r="G49" s="24"/>
      <c r="H49" s="18"/>
    </row>
    <row r="50" spans="1:8" ht="14" x14ac:dyDescent="0.15">
      <c r="A50" s="17" t="s">
        <v>90</v>
      </c>
      <c r="E50" s="17" t="s">
        <v>24</v>
      </c>
      <c r="F50" s="17"/>
      <c r="G50" s="18"/>
      <c r="H50" s="18"/>
    </row>
    <row r="51" spans="1:8" ht="14" customHeight="1" x14ac:dyDescent="0.15">
      <c r="A51" s="181"/>
      <c r="B51" s="181"/>
      <c r="E51" s="181"/>
      <c r="F51" s="181"/>
      <c r="G51" s="181"/>
      <c r="H51" s="18"/>
    </row>
    <row r="52" spans="1:8" ht="14" customHeight="1" x14ac:dyDescent="0.15">
      <c r="A52" s="182"/>
      <c r="B52" s="182"/>
      <c r="E52" s="182"/>
      <c r="F52" s="182"/>
      <c r="G52" s="182"/>
      <c r="H52" s="18"/>
    </row>
    <row r="53" spans="1:8" x14ac:dyDescent="0.15">
      <c r="A53" s="183"/>
      <c r="B53" s="183"/>
      <c r="E53" s="183"/>
      <c r="F53" s="183"/>
      <c r="G53" s="183"/>
      <c r="H53" s="18"/>
    </row>
    <row r="54" spans="1:8" ht="14" customHeight="1" x14ac:dyDescent="0.15">
      <c r="A54" s="184"/>
      <c r="B54" s="184"/>
      <c r="E54" s="184"/>
      <c r="F54" s="184"/>
      <c r="G54" s="184"/>
      <c r="H54" s="18"/>
    </row>
    <row r="55" spans="1:8" x14ac:dyDescent="0.15">
      <c r="A55" s="18" t="s">
        <v>23</v>
      </c>
      <c r="E55" s="18" t="s">
        <v>23</v>
      </c>
      <c r="F55" s="18"/>
      <c r="G55" s="18"/>
      <c r="H55" s="18"/>
    </row>
    <row r="56" spans="1:8" x14ac:dyDescent="0.15">
      <c r="A56" s="18"/>
      <c r="D56" s="18"/>
      <c r="E56" s="18"/>
      <c r="F56" s="18"/>
      <c r="G56" s="18"/>
      <c r="H56" s="18"/>
    </row>
    <row r="57" spans="1:8" x14ac:dyDescent="0.15">
      <c r="A57" s="18"/>
      <c r="D57" s="18"/>
      <c r="E57" s="18"/>
      <c r="F57" s="18"/>
      <c r="G57" s="18"/>
      <c r="H57" s="18"/>
    </row>
    <row r="58" spans="1:8" x14ac:dyDescent="0.15">
      <c r="A58" s="18"/>
      <c r="D58" s="18"/>
      <c r="E58" s="18"/>
      <c r="F58" s="18"/>
      <c r="G58" s="18"/>
      <c r="H58" s="18"/>
    </row>
    <row r="59" spans="1:8" x14ac:dyDescent="0.15">
      <c r="A59" s="18"/>
      <c r="B59" s="18"/>
      <c r="C59" s="18"/>
      <c r="D59" s="18"/>
      <c r="E59" s="18"/>
      <c r="F59" s="18"/>
      <c r="G59" s="18"/>
      <c r="H59" s="18"/>
    </row>
  </sheetData>
  <mergeCells count="7">
    <mergeCell ref="A3:G3"/>
    <mergeCell ref="E43:G44"/>
    <mergeCell ref="E45:G46"/>
    <mergeCell ref="E51:G52"/>
    <mergeCell ref="E53:G54"/>
    <mergeCell ref="A51:B52"/>
    <mergeCell ref="A53:B54"/>
  </mergeCells>
  <pageMargins left="0.78740157480314965" right="0.78740157480314965" top="0.98425196850393704" bottom="0.98425196850393704" header="0.51181102362204722" footer="0.51181102362204722"/>
  <pageSetup paperSize="9" scale="60" orientation="landscape" horizontalDpi="300" verticalDpi="300" r:id="rId1"/>
  <headerFooter alignWithMargins="0"/>
  <ignoredErrors>
    <ignoredError sqref="B35:F35 D38:F38 G36:G38 B39:G3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85"/>
  <sheetViews>
    <sheetView tabSelected="1" view="pageBreakPreview" zoomScale="150" zoomScaleNormal="110" zoomScaleSheetLayoutView="150" zoomScalePageLayoutView="131" workbookViewId="0">
      <pane xSplit="1" ySplit="13" topLeftCell="B14" activePane="bottomRight" state="frozen"/>
      <selection pane="topRight" activeCell="B1" sqref="B1"/>
      <selection pane="bottomLeft" activeCell="A17" sqref="A17"/>
      <selection pane="bottomRight" activeCell="A100" sqref="A100:XFD100"/>
    </sheetView>
  </sheetViews>
  <sheetFormatPr baseColWidth="10" defaultColWidth="8.83203125" defaultRowHeight="12" x14ac:dyDescent="0.15"/>
  <cols>
    <col min="1" max="1" width="1.5" style="6" customWidth="1"/>
    <col min="2" max="2" width="27.5" style="6" customWidth="1"/>
    <col min="3" max="4" width="13.33203125" style="6" customWidth="1"/>
    <col min="5" max="5" width="11" style="6" customWidth="1"/>
    <col min="6" max="6" width="10.33203125" style="6" customWidth="1"/>
    <col min="7" max="7" width="12.1640625" style="6" customWidth="1"/>
    <col min="8" max="8" width="12.83203125" style="122" customWidth="1"/>
    <col min="9" max="9" width="13.1640625" style="122" customWidth="1"/>
    <col min="10" max="10" width="12.1640625" style="122" customWidth="1"/>
    <col min="11" max="11" width="11.33203125" style="123" customWidth="1"/>
    <col min="12" max="12" width="11.1640625" style="123" customWidth="1"/>
    <col min="13" max="13" width="2.33203125" style="123" customWidth="1"/>
    <col min="14" max="14" width="16.5" style="123" customWidth="1"/>
    <col min="15" max="15" width="11.1640625" style="6" customWidth="1"/>
    <col min="16" max="16" width="13.6640625" style="6" customWidth="1"/>
    <col min="17" max="230" width="8.83203125" style="6"/>
    <col min="231" max="231" width="36" style="6" bestFit="1" customWidth="1"/>
    <col min="232" max="232" width="24.5" style="6" customWidth="1"/>
    <col min="233" max="233" width="12.33203125" style="6" bestFit="1" customWidth="1"/>
    <col min="234" max="234" width="8.83203125" style="6" bestFit="1" customWidth="1"/>
    <col min="235" max="235" width="12" style="6" bestFit="1" customWidth="1"/>
    <col min="236" max="236" width="11.5" style="6" bestFit="1" customWidth="1"/>
    <col min="237" max="237" width="18.5" style="6" bestFit="1" customWidth="1"/>
    <col min="238" max="238" width="15.83203125" style="6" bestFit="1" customWidth="1"/>
    <col min="239" max="239" width="19.6640625" style="6" bestFit="1" customWidth="1"/>
    <col min="240" max="240" width="5.5" style="6" customWidth="1"/>
    <col min="241" max="244" width="0" style="6" hidden="1" customWidth="1"/>
    <col min="245" max="245" width="18.33203125" style="6" customWidth="1"/>
    <col min="246" max="246" width="15.1640625" style="6" bestFit="1" customWidth="1"/>
    <col min="247" max="486" width="8.83203125" style="6"/>
    <col min="487" max="487" width="36" style="6" bestFit="1" customWidth="1"/>
    <col min="488" max="488" width="24.5" style="6" customWidth="1"/>
    <col min="489" max="489" width="12.33203125" style="6" bestFit="1" customWidth="1"/>
    <col min="490" max="490" width="8.83203125" style="6" bestFit="1" customWidth="1"/>
    <col min="491" max="491" width="12" style="6" bestFit="1" customWidth="1"/>
    <col min="492" max="492" width="11.5" style="6" bestFit="1" customWidth="1"/>
    <col min="493" max="493" width="18.5" style="6" bestFit="1" customWidth="1"/>
    <col min="494" max="494" width="15.83203125" style="6" bestFit="1" customWidth="1"/>
    <col min="495" max="495" width="19.6640625" style="6" bestFit="1" customWidth="1"/>
    <col min="496" max="496" width="5.5" style="6" customWidth="1"/>
    <col min="497" max="500" width="0" style="6" hidden="1" customWidth="1"/>
    <col min="501" max="501" width="18.33203125" style="6" customWidth="1"/>
    <col min="502" max="502" width="15.1640625" style="6" bestFit="1" customWidth="1"/>
    <col min="503" max="742" width="8.83203125" style="6"/>
    <col min="743" max="743" width="36" style="6" bestFit="1" customWidth="1"/>
    <col min="744" max="744" width="24.5" style="6" customWidth="1"/>
    <col min="745" max="745" width="12.33203125" style="6" bestFit="1" customWidth="1"/>
    <col min="746" max="746" width="8.83203125" style="6" bestFit="1" customWidth="1"/>
    <col min="747" max="747" width="12" style="6" bestFit="1" customWidth="1"/>
    <col min="748" max="748" width="11.5" style="6" bestFit="1" customWidth="1"/>
    <col min="749" max="749" width="18.5" style="6" bestFit="1" customWidth="1"/>
    <col min="750" max="750" width="15.83203125" style="6" bestFit="1" customWidth="1"/>
    <col min="751" max="751" width="19.6640625" style="6" bestFit="1" customWidth="1"/>
    <col min="752" max="752" width="5.5" style="6" customWidth="1"/>
    <col min="753" max="756" width="0" style="6" hidden="1" customWidth="1"/>
    <col min="757" max="757" width="18.33203125" style="6" customWidth="1"/>
    <col min="758" max="758" width="15.1640625" style="6" bestFit="1" customWidth="1"/>
    <col min="759" max="998" width="8.83203125" style="6"/>
    <col min="999" max="999" width="36" style="6" bestFit="1" customWidth="1"/>
    <col min="1000" max="1000" width="24.5" style="6" customWidth="1"/>
    <col min="1001" max="1001" width="12.33203125" style="6" bestFit="1" customWidth="1"/>
    <col min="1002" max="1002" width="8.83203125" style="6" bestFit="1" customWidth="1"/>
    <col min="1003" max="1003" width="12" style="6" bestFit="1" customWidth="1"/>
    <col min="1004" max="1004" width="11.5" style="6" bestFit="1" customWidth="1"/>
    <col min="1005" max="1005" width="18.5" style="6" bestFit="1" customWidth="1"/>
    <col min="1006" max="1006" width="15.83203125" style="6" bestFit="1" customWidth="1"/>
    <col min="1007" max="1007" width="19.6640625" style="6" bestFit="1" customWidth="1"/>
    <col min="1008" max="1008" width="5.5" style="6" customWidth="1"/>
    <col min="1009" max="1012" width="0" style="6" hidden="1" customWidth="1"/>
    <col min="1013" max="1013" width="18.33203125" style="6" customWidth="1"/>
    <col min="1014" max="1014" width="15.1640625" style="6" bestFit="1" customWidth="1"/>
    <col min="1015" max="1254" width="8.83203125" style="6"/>
    <col min="1255" max="1255" width="36" style="6" bestFit="1" customWidth="1"/>
    <col min="1256" max="1256" width="24.5" style="6" customWidth="1"/>
    <col min="1257" max="1257" width="12.33203125" style="6" bestFit="1" customWidth="1"/>
    <col min="1258" max="1258" width="8.83203125" style="6" bestFit="1" customWidth="1"/>
    <col min="1259" max="1259" width="12" style="6" bestFit="1" customWidth="1"/>
    <col min="1260" max="1260" width="11.5" style="6" bestFit="1" customWidth="1"/>
    <col min="1261" max="1261" width="18.5" style="6" bestFit="1" customWidth="1"/>
    <col min="1262" max="1262" width="15.83203125" style="6" bestFit="1" customWidth="1"/>
    <col min="1263" max="1263" width="19.6640625" style="6" bestFit="1" customWidth="1"/>
    <col min="1264" max="1264" width="5.5" style="6" customWidth="1"/>
    <col min="1265" max="1268" width="0" style="6" hidden="1" customWidth="1"/>
    <col min="1269" max="1269" width="18.33203125" style="6" customWidth="1"/>
    <col min="1270" max="1270" width="15.1640625" style="6" bestFit="1" customWidth="1"/>
    <col min="1271" max="1510" width="8.83203125" style="6"/>
    <col min="1511" max="1511" width="36" style="6" bestFit="1" customWidth="1"/>
    <col min="1512" max="1512" width="24.5" style="6" customWidth="1"/>
    <col min="1513" max="1513" width="12.33203125" style="6" bestFit="1" customWidth="1"/>
    <col min="1514" max="1514" width="8.83203125" style="6" bestFit="1" customWidth="1"/>
    <col min="1515" max="1515" width="12" style="6" bestFit="1" customWidth="1"/>
    <col min="1516" max="1516" width="11.5" style="6" bestFit="1" customWidth="1"/>
    <col min="1517" max="1517" width="18.5" style="6" bestFit="1" customWidth="1"/>
    <col min="1518" max="1518" width="15.83203125" style="6" bestFit="1" customWidth="1"/>
    <col min="1519" max="1519" width="19.6640625" style="6" bestFit="1" customWidth="1"/>
    <col min="1520" max="1520" width="5.5" style="6" customWidth="1"/>
    <col min="1521" max="1524" width="0" style="6" hidden="1" customWidth="1"/>
    <col min="1525" max="1525" width="18.33203125" style="6" customWidth="1"/>
    <col min="1526" max="1526" width="15.1640625" style="6" bestFit="1" customWidth="1"/>
    <col min="1527" max="1766" width="8.83203125" style="6"/>
    <col min="1767" max="1767" width="36" style="6" bestFit="1" customWidth="1"/>
    <col min="1768" max="1768" width="24.5" style="6" customWidth="1"/>
    <col min="1769" max="1769" width="12.33203125" style="6" bestFit="1" customWidth="1"/>
    <col min="1770" max="1770" width="8.83203125" style="6" bestFit="1" customWidth="1"/>
    <col min="1771" max="1771" width="12" style="6" bestFit="1" customWidth="1"/>
    <col min="1772" max="1772" width="11.5" style="6" bestFit="1" customWidth="1"/>
    <col min="1773" max="1773" width="18.5" style="6" bestFit="1" customWidth="1"/>
    <col min="1774" max="1774" width="15.83203125" style="6" bestFit="1" customWidth="1"/>
    <col min="1775" max="1775" width="19.6640625" style="6" bestFit="1" customWidth="1"/>
    <col min="1776" max="1776" width="5.5" style="6" customWidth="1"/>
    <col min="1777" max="1780" width="0" style="6" hidden="1" customWidth="1"/>
    <col min="1781" max="1781" width="18.33203125" style="6" customWidth="1"/>
    <col min="1782" max="1782" width="15.1640625" style="6" bestFit="1" customWidth="1"/>
    <col min="1783" max="2022" width="8.83203125" style="6"/>
    <col min="2023" max="2023" width="36" style="6" bestFit="1" customWidth="1"/>
    <col min="2024" max="2024" width="24.5" style="6" customWidth="1"/>
    <col min="2025" max="2025" width="12.33203125" style="6" bestFit="1" customWidth="1"/>
    <col min="2026" max="2026" width="8.83203125" style="6" bestFit="1" customWidth="1"/>
    <col min="2027" max="2027" width="12" style="6" bestFit="1" customWidth="1"/>
    <col min="2028" max="2028" width="11.5" style="6" bestFit="1" customWidth="1"/>
    <col min="2029" max="2029" width="18.5" style="6" bestFit="1" customWidth="1"/>
    <col min="2030" max="2030" width="15.83203125" style="6" bestFit="1" customWidth="1"/>
    <col min="2031" max="2031" width="19.6640625" style="6" bestFit="1" customWidth="1"/>
    <col min="2032" max="2032" width="5.5" style="6" customWidth="1"/>
    <col min="2033" max="2036" width="0" style="6" hidden="1" customWidth="1"/>
    <col min="2037" max="2037" width="18.33203125" style="6" customWidth="1"/>
    <col min="2038" max="2038" width="15.1640625" style="6" bestFit="1" customWidth="1"/>
    <col min="2039" max="2278" width="8.83203125" style="6"/>
    <col min="2279" max="2279" width="36" style="6" bestFit="1" customWidth="1"/>
    <col min="2280" max="2280" width="24.5" style="6" customWidth="1"/>
    <col min="2281" max="2281" width="12.33203125" style="6" bestFit="1" customWidth="1"/>
    <col min="2282" max="2282" width="8.83203125" style="6" bestFit="1" customWidth="1"/>
    <col min="2283" max="2283" width="12" style="6" bestFit="1" customWidth="1"/>
    <col min="2284" max="2284" width="11.5" style="6" bestFit="1" customWidth="1"/>
    <col min="2285" max="2285" width="18.5" style="6" bestFit="1" customWidth="1"/>
    <col min="2286" max="2286" width="15.83203125" style="6" bestFit="1" customWidth="1"/>
    <col min="2287" max="2287" width="19.6640625" style="6" bestFit="1" customWidth="1"/>
    <col min="2288" max="2288" width="5.5" style="6" customWidth="1"/>
    <col min="2289" max="2292" width="0" style="6" hidden="1" customWidth="1"/>
    <col min="2293" max="2293" width="18.33203125" style="6" customWidth="1"/>
    <col min="2294" max="2294" width="15.1640625" style="6" bestFit="1" customWidth="1"/>
    <col min="2295" max="2534" width="8.83203125" style="6"/>
    <col min="2535" max="2535" width="36" style="6" bestFit="1" customWidth="1"/>
    <col min="2536" max="2536" width="24.5" style="6" customWidth="1"/>
    <col min="2537" max="2537" width="12.33203125" style="6" bestFit="1" customWidth="1"/>
    <col min="2538" max="2538" width="8.83203125" style="6" bestFit="1" customWidth="1"/>
    <col min="2539" max="2539" width="12" style="6" bestFit="1" customWidth="1"/>
    <col min="2540" max="2540" width="11.5" style="6" bestFit="1" customWidth="1"/>
    <col min="2541" max="2541" width="18.5" style="6" bestFit="1" customWidth="1"/>
    <col min="2542" max="2542" width="15.83203125" style="6" bestFit="1" customWidth="1"/>
    <col min="2543" max="2543" width="19.6640625" style="6" bestFit="1" customWidth="1"/>
    <col min="2544" max="2544" width="5.5" style="6" customWidth="1"/>
    <col min="2545" max="2548" width="0" style="6" hidden="1" customWidth="1"/>
    <col min="2549" max="2549" width="18.33203125" style="6" customWidth="1"/>
    <col min="2550" max="2550" width="15.1640625" style="6" bestFit="1" customWidth="1"/>
    <col min="2551" max="2790" width="8.83203125" style="6"/>
    <col min="2791" max="2791" width="36" style="6" bestFit="1" customWidth="1"/>
    <col min="2792" max="2792" width="24.5" style="6" customWidth="1"/>
    <col min="2793" max="2793" width="12.33203125" style="6" bestFit="1" customWidth="1"/>
    <col min="2794" max="2794" width="8.83203125" style="6" bestFit="1" customWidth="1"/>
    <col min="2795" max="2795" width="12" style="6" bestFit="1" customWidth="1"/>
    <col min="2796" max="2796" width="11.5" style="6" bestFit="1" customWidth="1"/>
    <col min="2797" max="2797" width="18.5" style="6" bestFit="1" customWidth="1"/>
    <col min="2798" max="2798" width="15.83203125" style="6" bestFit="1" customWidth="1"/>
    <col min="2799" max="2799" width="19.6640625" style="6" bestFit="1" customWidth="1"/>
    <col min="2800" max="2800" width="5.5" style="6" customWidth="1"/>
    <col min="2801" max="2804" width="0" style="6" hidden="1" customWidth="1"/>
    <col min="2805" max="2805" width="18.33203125" style="6" customWidth="1"/>
    <col min="2806" max="2806" width="15.1640625" style="6" bestFit="1" customWidth="1"/>
    <col min="2807" max="3046" width="8.83203125" style="6"/>
    <col min="3047" max="3047" width="36" style="6" bestFit="1" customWidth="1"/>
    <col min="3048" max="3048" width="24.5" style="6" customWidth="1"/>
    <col min="3049" max="3049" width="12.33203125" style="6" bestFit="1" customWidth="1"/>
    <col min="3050" max="3050" width="8.83203125" style="6" bestFit="1" customWidth="1"/>
    <col min="3051" max="3051" width="12" style="6" bestFit="1" customWidth="1"/>
    <col min="3052" max="3052" width="11.5" style="6" bestFit="1" customWidth="1"/>
    <col min="3053" max="3053" width="18.5" style="6" bestFit="1" customWidth="1"/>
    <col min="3054" max="3054" width="15.83203125" style="6" bestFit="1" customWidth="1"/>
    <col min="3055" max="3055" width="19.6640625" style="6" bestFit="1" customWidth="1"/>
    <col min="3056" max="3056" width="5.5" style="6" customWidth="1"/>
    <col min="3057" max="3060" width="0" style="6" hidden="1" customWidth="1"/>
    <col min="3061" max="3061" width="18.33203125" style="6" customWidth="1"/>
    <col min="3062" max="3062" width="15.1640625" style="6" bestFit="1" customWidth="1"/>
    <col min="3063" max="3302" width="8.83203125" style="6"/>
    <col min="3303" max="3303" width="36" style="6" bestFit="1" customWidth="1"/>
    <col min="3304" max="3304" width="24.5" style="6" customWidth="1"/>
    <col min="3305" max="3305" width="12.33203125" style="6" bestFit="1" customWidth="1"/>
    <col min="3306" max="3306" width="8.83203125" style="6" bestFit="1" customWidth="1"/>
    <col min="3307" max="3307" width="12" style="6" bestFit="1" customWidth="1"/>
    <col min="3308" max="3308" width="11.5" style="6" bestFit="1" customWidth="1"/>
    <col min="3309" max="3309" width="18.5" style="6" bestFit="1" customWidth="1"/>
    <col min="3310" max="3310" width="15.83203125" style="6" bestFit="1" customWidth="1"/>
    <col min="3311" max="3311" width="19.6640625" style="6" bestFit="1" customWidth="1"/>
    <col min="3312" max="3312" width="5.5" style="6" customWidth="1"/>
    <col min="3313" max="3316" width="0" style="6" hidden="1" customWidth="1"/>
    <col min="3317" max="3317" width="18.33203125" style="6" customWidth="1"/>
    <col min="3318" max="3318" width="15.1640625" style="6" bestFit="1" customWidth="1"/>
    <col min="3319" max="3558" width="8.83203125" style="6"/>
    <col min="3559" max="3559" width="36" style="6" bestFit="1" customWidth="1"/>
    <col min="3560" max="3560" width="24.5" style="6" customWidth="1"/>
    <col min="3561" max="3561" width="12.33203125" style="6" bestFit="1" customWidth="1"/>
    <col min="3562" max="3562" width="8.83203125" style="6" bestFit="1" customWidth="1"/>
    <col min="3563" max="3563" width="12" style="6" bestFit="1" customWidth="1"/>
    <col min="3564" max="3564" width="11.5" style="6" bestFit="1" customWidth="1"/>
    <col min="3565" max="3565" width="18.5" style="6" bestFit="1" customWidth="1"/>
    <col min="3566" max="3566" width="15.83203125" style="6" bestFit="1" customWidth="1"/>
    <col min="3567" max="3567" width="19.6640625" style="6" bestFit="1" customWidth="1"/>
    <col min="3568" max="3568" width="5.5" style="6" customWidth="1"/>
    <col min="3569" max="3572" width="0" style="6" hidden="1" customWidth="1"/>
    <col min="3573" max="3573" width="18.33203125" style="6" customWidth="1"/>
    <col min="3574" max="3574" width="15.1640625" style="6" bestFit="1" customWidth="1"/>
    <col min="3575" max="3814" width="8.83203125" style="6"/>
    <col min="3815" max="3815" width="36" style="6" bestFit="1" customWidth="1"/>
    <col min="3816" max="3816" width="24.5" style="6" customWidth="1"/>
    <col min="3817" max="3817" width="12.33203125" style="6" bestFit="1" customWidth="1"/>
    <col min="3818" max="3818" width="8.83203125" style="6" bestFit="1" customWidth="1"/>
    <col min="3819" max="3819" width="12" style="6" bestFit="1" customWidth="1"/>
    <col min="3820" max="3820" width="11.5" style="6" bestFit="1" customWidth="1"/>
    <col min="3821" max="3821" width="18.5" style="6" bestFit="1" customWidth="1"/>
    <col min="3822" max="3822" width="15.83203125" style="6" bestFit="1" customWidth="1"/>
    <col min="3823" max="3823" width="19.6640625" style="6" bestFit="1" customWidth="1"/>
    <col min="3824" max="3824" width="5.5" style="6" customWidth="1"/>
    <col min="3825" max="3828" width="0" style="6" hidden="1" customWidth="1"/>
    <col min="3829" max="3829" width="18.33203125" style="6" customWidth="1"/>
    <col min="3830" max="3830" width="15.1640625" style="6" bestFit="1" customWidth="1"/>
    <col min="3831" max="4070" width="8.83203125" style="6"/>
    <col min="4071" max="4071" width="36" style="6" bestFit="1" customWidth="1"/>
    <col min="4072" max="4072" width="24.5" style="6" customWidth="1"/>
    <col min="4073" max="4073" width="12.33203125" style="6" bestFit="1" customWidth="1"/>
    <col min="4074" max="4074" width="8.83203125" style="6" bestFit="1" customWidth="1"/>
    <col min="4075" max="4075" width="12" style="6" bestFit="1" customWidth="1"/>
    <col min="4076" max="4076" width="11.5" style="6" bestFit="1" customWidth="1"/>
    <col min="4077" max="4077" width="18.5" style="6" bestFit="1" customWidth="1"/>
    <col min="4078" max="4078" width="15.83203125" style="6" bestFit="1" customWidth="1"/>
    <col min="4079" max="4079" width="19.6640625" style="6" bestFit="1" customWidth="1"/>
    <col min="4080" max="4080" width="5.5" style="6" customWidth="1"/>
    <col min="4081" max="4084" width="0" style="6" hidden="1" customWidth="1"/>
    <col min="4085" max="4085" width="18.33203125" style="6" customWidth="1"/>
    <col min="4086" max="4086" width="15.1640625" style="6" bestFit="1" customWidth="1"/>
    <col min="4087" max="4326" width="8.83203125" style="6"/>
    <col min="4327" max="4327" width="36" style="6" bestFit="1" customWidth="1"/>
    <col min="4328" max="4328" width="24.5" style="6" customWidth="1"/>
    <col min="4329" max="4329" width="12.33203125" style="6" bestFit="1" customWidth="1"/>
    <col min="4330" max="4330" width="8.83203125" style="6" bestFit="1" customWidth="1"/>
    <col min="4331" max="4331" width="12" style="6" bestFit="1" customWidth="1"/>
    <col min="4332" max="4332" width="11.5" style="6" bestFit="1" customWidth="1"/>
    <col min="4333" max="4333" width="18.5" style="6" bestFit="1" customWidth="1"/>
    <col min="4334" max="4334" width="15.83203125" style="6" bestFit="1" customWidth="1"/>
    <col min="4335" max="4335" width="19.6640625" style="6" bestFit="1" customWidth="1"/>
    <col min="4336" max="4336" width="5.5" style="6" customWidth="1"/>
    <col min="4337" max="4340" width="0" style="6" hidden="1" customWidth="1"/>
    <col min="4341" max="4341" width="18.33203125" style="6" customWidth="1"/>
    <col min="4342" max="4342" width="15.1640625" style="6" bestFit="1" customWidth="1"/>
    <col min="4343" max="4582" width="8.83203125" style="6"/>
    <col min="4583" max="4583" width="36" style="6" bestFit="1" customWidth="1"/>
    <col min="4584" max="4584" width="24.5" style="6" customWidth="1"/>
    <col min="4585" max="4585" width="12.33203125" style="6" bestFit="1" customWidth="1"/>
    <col min="4586" max="4586" width="8.83203125" style="6" bestFit="1" customWidth="1"/>
    <col min="4587" max="4587" width="12" style="6" bestFit="1" customWidth="1"/>
    <col min="4588" max="4588" width="11.5" style="6" bestFit="1" customWidth="1"/>
    <col min="4589" max="4589" width="18.5" style="6" bestFit="1" customWidth="1"/>
    <col min="4590" max="4590" width="15.83203125" style="6" bestFit="1" customWidth="1"/>
    <col min="4591" max="4591" width="19.6640625" style="6" bestFit="1" customWidth="1"/>
    <col min="4592" max="4592" width="5.5" style="6" customWidth="1"/>
    <col min="4593" max="4596" width="0" style="6" hidden="1" customWidth="1"/>
    <col min="4597" max="4597" width="18.33203125" style="6" customWidth="1"/>
    <col min="4598" max="4598" width="15.1640625" style="6" bestFit="1" customWidth="1"/>
    <col min="4599" max="4838" width="8.83203125" style="6"/>
    <col min="4839" max="4839" width="36" style="6" bestFit="1" customWidth="1"/>
    <col min="4840" max="4840" width="24.5" style="6" customWidth="1"/>
    <col min="4841" max="4841" width="12.33203125" style="6" bestFit="1" customWidth="1"/>
    <col min="4842" max="4842" width="8.83203125" style="6" bestFit="1" customWidth="1"/>
    <col min="4843" max="4843" width="12" style="6" bestFit="1" customWidth="1"/>
    <col min="4844" max="4844" width="11.5" style="6" bestFit="1" customWidth="1"/>
    <col min="4845" max="4845" width="18.5" style="6" bestFit="1" customWidth="1"/>
    <col min="4846" max="4846" width="15.83203125" style="6" bestFit="1" customWidth="1"/>
    <col min="4847" max="4847" width="19.6640625" style="6" bestFit="1" customWidth="1"/>
    <col min="4848" max="4848" width="5.5" style="6" customWidth="1"/>
    <col min="4849" max="4852" width="0" style="6" hidden="1" customWidth="1"/>
    <col min="4853" max="4853" width="18.33203125" style="6" customWidth="1"/>
    <col min="4854" max="4854" width="15.1640625" style="6" bestFit="1" customWidth="1"/>
    <col min="4855" max="5094" width="8.83203125" style="6"/>
    <col min="5095" max="5095" width="36" style="6" bestFit="1" customWidth="1"/>
    <col min="5096" max="5096" width="24.5" style="6" customWidth="1"/>
    <col min="5097" max="5097" width="12.33203125" style="6" bestFit="1" customWidth="1"/>
    <col min="5098" max="5098" width="8.83203125" style="6" bestFit="1" customWidth="1"/>
    <col min="5099" max="5099" width="12" style="6" bestFit="1" customWidth="1"/>
    <col min="5100" max="5100" width="11.5" style="6" bestFit="1" customWidth="1"/>
    <col min="5101" max="5101" width="18.5" style="6" bestFit="1" customWidth="1"/>
    <col min="5102" max="5102" width="15.83203125" style="6" bestFit="1" customWidth="1"/>
    <col min="5103" max="5103" width="19.6640625" style="6" bestFit="1" customWidth="1"/>
    <col min="5104" max="5104" width="5.5" style="6" customWidth="1"/>
    <col min="5105" max="5108" width="0" style="6" hidden="1" customWidth="1"/>
    <col min="5109" max="5109" width="18.33203125" style="6" customWidth="1"/>
    <col min="5110" max="5110" width="15.1640625" style="6" bestFit="1" customWidth="1"/>
    <col min="5111" max="5350" width="8.83203125" style="6"/>
    <col min="5351" max="5351" width="36" style="6" bestFit="1" customWidth="1"/>
    <col min="5352" max="5352" width="24.5" style="6" customWidth="1"/>
    <col min="5353" max="5353" width="12.33203125" style="6" bestFit="1" customWidth="1"/>
    <col min="5354" max="5354" width="8.83203125" style="6" bestFit="1" customWidth="1"/>
    <col min="5355" max="5355" width="12" style="6" bestFit="1" customWidth="1"/>
    <col min="5356" max="5356" width="11.5" style="6" bestFit="1" customWidth="1"/>
    <col min="5357" max="5357" width="18.5" style="6" bestFit="1" customWidth="1"/>
    <col min="5358" max="5358" width="15.83203125" style="6" bestFit="1" customWidth="1"/>
    <col min="5359" max="5359" width="19.6640625" style="6" bestFit="1" customWidth="1"/>
    <col min="5360" max="5360" width="5.5" style="6" customWidth="1"/>
    <col min="5361" max="5364" width="0" style="6" hidden="1" customWidth="1"/>
    <col min="5365" max="5365" width="18.33203125" style="6" customWidth="1"/>
    <col min="5366" max="5366" width="15.1640625" style="6" bestFit="1" customWidth="1"/>
    <col min="5367" max="5606" width="8.83203125" style="6"/>
    <col min="5607" max="5607" width="36" style="6" bestFit="1" customWidth="1"/>
    <col min="5608" max="5608" width="24.5" style="6" customWidth="1"/>
    <col min="5609" max="5609" width="12.33203125" style="6" bestFit="1" customWidth="1"/>
    <col min="5610" max="5610" width="8.83203125" style="6" bestFit="1" customWidth="1"/>
    <col min="5611" max="5611" width="12" style="6" bestFit="1" customWidth="1"/>
    <col min="5612" max="5612" width="11.5" style="6" bestFit="1" customWidth="1"/>
    <col min="5613" max="5613" width="18.5" style="6" bestFit="1" customWidth="1"/>
    <col min="5614" max="5614" width="15.83203125" style="6" bestFit="1" customWidth="1"/>
    <col min="5615" max="5615" width="19.6640625" style="6" bestFit="1" customWidth="1"/>
    <col min="5616" max="5616" width="5.5" style="6" customWidth="1"/>
    <col min="5617" max="5620" width="0" style="6" hidden="1" customWidth="1"/>
    <col min="5621" max="5621" width="18.33203125" style="6" customWidth="1"/>
    <col min="5622" max="5622" width="15.1640625" style="6" bestFit="1" customWidth="1"/>
    <col min="5623" max="5862" width="8.83203125" style="6"/>
    <col min="5863" max="5863" width="36" style="6" bestFit="1" customWidth="1"/>
    <col min="5864" max="5864" width="24.5" style="6" customWidth="1"/>
    <col min="5865" max="5865" width="12.33203125" style="6" bestFit="1" customWidth="1"/>
    <col min="5866" max="5866" width="8.83203125" style="6" bestFit="1" customWidth="1"/>
    <col min="5867" max="5867" width="12" style="6" bestFit="1" customWidth="1"/>
    <col min="5868" max="5868" width="11.5" style="6" bestFit="1" customWidth="1"/>
    <col min="5869" max="5869" width="18.5" style="6" bestFit="1" customWidth="1"/>
    <col min="5870" max="5870" width="15.83203125" style="6" bestFit="1" customWidth="1"/>
    <col min="5871" max="5871" width="19.6640625" style="6" bestFit="1" customWidth="1"/>
    <col min="5872" max="5872" width="5.5" style="6" customWidth="1"/>
    <col min="5873" max="5876" width="0" style="6" hidden="1" customWidth="1"/>
    <col min="5877" max="5877" width="18.33203125" style="6" customWidth="1"/>
    <col min="5878" max="5878" width="15.1640625" style="6" bestFit="1" customWidth="1"/>
    <col min="5879" max="6118" width="8.83203125" style="6"/>
    <col min="6119" max="6119" width="36" style="6" bestFit="1" customWidth="1"/>
    <col min="6120" max="6120" width="24.5" style="6" customWidth="1"/>
    <col min="6121" max="6121" width="12.33203125" style="6" bestFit="1" customWidth="1"/>
    <col min="6122" max="6122" width="8.83203125" style="6" bestFit="1" customWidth="1"/>
    <col min="6123" max="6123" width="12" style="6" bestFit="1" customWidth="1"/>
    <col min="6124" max="6124" width="11.5" style="6" bestFit="1" customWidth="1"/>
    <col min="6125" max="6125" width="18.5" style="6" bestFit="1" customWidth="1"/>
    <col min="6126" max="6126" width="15.83203125" style="6" bestFit="1" customWidth="1"/>
    <col min="6127" max="6127" width="19.6640625" style="6" bestFit="1" customWidth="1"/>
    <col min="6128" max="6128" width="5.5" style="6" customWidth="1"/>
    <col min="6129" max="6132" width="0" style="6" hidden="1" customWidth="1"/>
    <col min="6133" max="6133" width="18.33203125" style="6" customWidth="1"/>
    <col min="6134" max="6134" width="15.1640625" style="6" bestFit="1" customWidth="1"/>
    <col min="6135" max="6374" width="8.83203125" style="6"/>
    <col min="6375" max="6375" width="36" style="6" bestFit="1" customWidth="1"/>
    <col min="6376" max="6376" width="24.5" style="6" customWidth="1"/>
    <col min="6377" max="6377" width="12.33203125" style="6" bestFit="1" customWidth="1"/>
    <col min="6378" max="6378" width="8.83203125" style="6" bestFit="1" customWidth="1"/>
    <col min="6379" max="6379" width="12" style="6" bestFit="1" customWidth="1"/>
    <col min="6380" max="6380" width="11.5" style="6" bestFit="1" customWidth="1"/>
    <col min="6381" max="6381" width="18.5" style="6" bestFit="1" customWidth="1"/>
    <col min="6382" max="6382" width="15.83203125" style="6" bestFit="1" customWidth="1"/>
    <col min="6383" max="6383" width="19.6640625" style="6" bestFit="1" customWidth="1"/>
    <col min="6384" max="6384" width="5.5" style="6" customWidth="1"/>
    <col min="6385" max="6388" width="0" style="6" hidden="1" customWidth="1"/>
    <col min="6389" max="6389" width="18.33203125" style="6" customWidth="1"/>
    <col min="6390" max="6390" width="15.1640625" style="6" bestFit="1" customWidth="1"/>
    <col min="6391" max="6630" width="8.83203125" style="6"/>
    <col min="6631" max="6631" width="36" style="6" bestFit="1" customWidth="1"/>
    <col min="6632" max="6632" width="24.5" style="6" customWidth="1"/>
    <col min="6633" max="6633" width="12.33203125" style="6" bestFit="1" customWidth="1"/>
    <col min="6634" max="6634" width="8.83203125" style="6" bestFit="1" customWidth="1"/>
    <col min="6635" max="6635" width="12" style="6" bestFit="1" customWidth="1"/>
    <col min="6636" max="6636" width="11.5" style="6" bestFit="1" customWidth="1"/>
    <col min="6637" max="6637" width="18.5" style="6" bestFit="1" customWidth="1"/>
    <col min="6638" max="6638" width="15.83203125" style="6" bestFit="1" customWidth="1"/>
    <col min="6639" max="6639" width="19.6640625" style="6" bestFit="1" customWidth="1"/>
    <col min="6640" max="6640" width="5.5" style="6" customWidth="1"/>
    <col min="6641" max="6644" width="0" style="6" hidden="1" customWidth="1"/>
    <col min="6645" max="6645" width="18.33203125" style="6" customWidth="1"/>
    <col min="6646" max="6646" width="15.1640625" style="6" bestFit="1" customWidth="1"/>
    <col min="6647" max="6886" width="8.83203125" style="6"/>
    <col min="6887" max="6887" width="36" style="6" bestFit="1" customWidth="1"/>
    <col min="6888" max="6888" width="24.5" style="6" customWidth="1"/>
    <col min="6889" max="6889" width="12.33203125" style="6" bestFit="1" customWidth="1"/>
    <col min="6890" max="6890" width="8.83203125" style="6" bestFit="1" customWidth="1"/>
    <col min="6891" max="6891" width="12" style="6" bestFit="1" customWidth="1"/>
    <col min="6892" max="6892" width="11.5" style="6" bestFit="1" customWidth="1"/>
    <col min="6893" max="6893" width="18.5" style="6" bestFit="1" customWidth="1"/>
    <col min="6894" max="6894" width="15.83203125" style="6" bestFit="1" customWidth="1"/>
    <col min="6895" max="6895" width="19.6640625" style="6" bestFit="1" customWidth="1"/>
    <col min="6896" max="6896" width="5.5" style="6" customWidth="1"/>
    <col min="6897" max="6900" width="0" style="6" hidden="1" customWidth="1"/>
    <col min="6901" max="6901" width="18.33203125" style="6" customWidth="1"/>
    <col min="6902" max="6902" width="15.1640625" style="6" bestFit="1" customWidth="1"/>
    <col min="6903" max="7142" width="8.83203125" style="6"/>
    <col min="7143" max="7143" width="36" style="6" bestFit="1" customWidth="1"/>
    <col min="7144" max="7144" width="24.5" style="6" customWidth="1"/>
    <col min="7145" max="7145" width="12.33203125" style="6" bestFit="1" customWidth="1"/>
    <col min="7146" max="7146" width="8.83203125" style="6" bestFit="1" customWidth="1"/>
    <col min="7147" max="7147" width="12" style="6" bestFit="1" customWidth="1"/>
    <col min="7148" max="7148" width="11.5" style="6" bestFit="1" customWidth="1"/>
    <col min="7149" max="7149" width="18.5" style="6" bestFit="1" customWidth="1"/>
    <col min="7150" max="7150" width="15.83203125" style="6" bestFit="1" customWidth="1"/>
    <col min="7151" max="7151" width="19.6640625" style="6" bestFit="1" customWidth="1"/>
    <col min="7152" max="7152" width="5.5" style="6" customWidth="1"/>
    <col min="7153" max="7156" width="0" style="6" hidden="1" customWidth="1"/>
    <col min="7157" max="7157" width="18.33203125" style="6" customWidth="1"/>
    <col min="7158" max="7158" width="15.1640625" style="6" bestFit="1" customWidth="1"/>
    <col min="7159" max="7398" width="8.83203125" style="6"/>
    <col min="7399" max="7399" width="36" style="6" bestFit="1" customWidth="1"/>
    <col min="7400" max="7400" width="24.5" style="6" customWidth="1"/>
    <col min="7401" max="7401" width="12.33203125" style="6" bestFit="1" customWidth="1"/>
    <col min="7402" max="7402" width="8.83203125" style="6" bestFit="1" customWidth="1"/>
    <col min="7403" max="7403" width="12" style="6" bestFit="1" customWidth="1"/>
    <col min="7404" max="7404" width="11.5" style="6" bestFit="1" customWidth="1"/>
    <col min="7405" max="7405" width="18.5" style="6" bestFit="1" customWidth="1"/>
    <col min="7406" max="7406" width="15.83203125" style="6" bestFit="1" customWidth="1"/>
    <col min="7407" max="7407" width="19.6640625" style="6" bestFit="1" customWidth="1"/>
    <col min="7408" max="7408" width="5.5" style="6" customWidth="1"/>
    <col min="7409" max="7412" width="0" style="6" hidden="1" customWidth="1"/>
    <col min="7413" max="7413" width="18.33203125" style="6" customWidth="1"/>
    <col min="7414" max="7414" width="15.1640625" style="6" bestFit="1" customWidth="1"/>
    <col min="7415" max="7654" width="8.83203125" style="6"/>
    <col min="7655" max="7655" width="36" style="6" bestFit="1" customWidth="1"/>
    <col min="7656" max="7656" width="24.5" style="6" customWidth="1"/>
    <col min="7657" max="7657" width="12.33203125" style="6" bestFit="1" customWidth="1"/>
    <col min="7658" max="7658" width="8.83203125" style="6" bestFit="1" customWidth="1"/>
    <col min="7659" max="7659" width="12" style="6" bestFit="1" customWidth="1"/>
    <col min="7660" max="7660" width="11.5" style="6" bestFit="1" customWidth="1"/>
    <col min="7661" max="7661" width="18.5" style="6" bestFit="1" customWidth="1"/>
    <col min="7662" max="7662" width="15.83203125" style="6" bestFit="1" customWidth="1"/>
    <col min="7663" max="7663" width="19.6640625" style="6" bestFit="1" customWidth="1"/>
    <col min="7664" max="7664" width="5.5" style="6" customWidth="1"/>
    <col min="7665" max="7668" width="0" style="6" hidden="1" customWidth="1"/>
    <col min="7669" max="7669" width="18.33203125" style="6" customWidth="1"/>
    <col min="7670" max="7670" width="15.1640625" style="6" bestFit="1" customWidth="1"/>
    <col min="7671" max="7910" width="8.83203125" style="6"/>
    <col min="7911" max="7911" width="36" style="6" bestFit="1" customWidth="1"/>
    <col min="7912" max="7912" width="24.5" style="6" customWidth="1"/>
    <col min="7913" max="7913" width="12.33203125" style="6" bestFit="1" customWidth="1"/>
    <col min="7914" max="7914" width="8.83203125" style="6" bestFit="1" customWidth="1"/>
    <col min="7915" max="7915" width="12" style="6" bestFit="1" customWidth="1"/>
    <col min="7916" max="7916" width="11.5" style="6" bestFit="1" customWidth="1"/>
    <col min="7917" max="7917" width="18.5" style="6" bestFit="1" customWidth="1"/>
    <col min="7918" max="7918" width="15.83203125" style="6" bestFit="1" customWidth="1"/>
    <col min="7919" max="7919" width="19.6640625" style="6" bestFit="1" customWidth="1"/>
    <col min="7920" max="7920" width="5.5" style="6" customWidth="1"/>
    <col min="7921" max="7924" width="0" style="6" hidden="1" customWidth="1"/>
    <col min="7925" max="7925" width="18.33203125" style="6" customWidth="1"/>
    <col min="7926" max="7926" width="15.1640625" style="6" bestFit="1" customWidth="1"/>
    <col min="7927" max="8166" width="8.83203125" style="6"/>
    <col min="8167" max="8167" width="36" style="6" bestFit="1" customWidth="1"/>
    <col min="8168" max="8168" width="24.5" style="6" customWidth="1"/>
    <col min="8169" max="8169" width="12.33203125" style="6" bestFit="1" customWidth="1"/>
    <col min="8170" max="8170" width="8.83203125" style="6" bestFit="1" customWidth="1"/>
    <col min="8171" max="8171" width="12" style="6" bestFit="1" customWidth="1"/>
    <col min="8172" max="8172" width="11.5" style="6" bestFit="1" customWidth="1"/>
    <col min="8173" max="8173" width="18.5" style="6" bestFit="1" customWidth="1"/>
    <col min="8174" max="8174" width="15.83203125" style="6" bestFit="1" customWidth="1"/>
    <col min="8175" max="8175" width="19.6640625" style="6" bestFit="1" customWidth="1"/>
    <col min="8176" max="8176" width="5.5" style="6" customWidth="1"/>
    <col min="8177" max="8180" width="0" style="6" hidden="1" customWidth="1"/>
    <col min="8181" max="8181" width="18.33203125" style="6" customWidth="1"/>
    <col min="8182" max="8182" width="15.1640625" style="6" bestFit="1" customWidth="1"/>
    <col min="8183" max="8422" width="8.83203125" style="6"/>
    <col min="8423" max="8423" width="36" style="6" bestFit="1" customWidth="1"/>
    <col min="8424" max="8424" width="24.5" style="6" customWidth="1"/>
    <col min="8425" max="8425" width="12.33203125" style="6" bestFit="1" customWidth="1"/>
    <col min="8426" max="8426" width="8.83203125" style="6" bestFit="1" customWidth="1"/>
    <col min="8427" max="8427" width="12" style="6" bestFit="1" customWidth="1"/>
    <col min="8428" max="8428" width="11.5" style="6" bestFit="1" customWidth="1"/>
    <col min="8429" max="8429" width="18.5" style="6" bestFit="1" customWidth="1"/>
    <col min="8430" max="8430" width="15.83203125" style="6" bestFit="1" customWidth="1"/>
    <col min="8431" max="8431" width="19.6640625" style="6" bestFit="1" customWidth="1"/>
    <col min="8432" max="8432" width="5.5" style="6" customWidth="1"/>
    <col min="8433" max="8436" width="0" style="6" hidden="1" customWidth="1"/>
    <col min="8437" max="8437" width="18.33203125" style="6" customWidth="1"/>
    <col min="8438" max="8438" width="15.1640625" style="6" bestFit="1" customWidth="1"/>
    <col min="8439" max="8678" width="8.83203125" style="6"/>
    <col min="8679" max="8679" width="36" style="6" bestFit="1" customWidth="1"/>
    <col min="8680" max="8680" width="24.5" style="6" customWidth="1"/>
    <col min="8681" max="8681" width="12.33203125" style="6" bestFit="1" customWidth="1"/>
    <col min="8682" max="8682" width="8.83203125" style="6" bestFit="1" customWidth="1"/>
    <col min="8683" max="8683" width="12" style="6" bestFit="1" customWidth="1"/>
    <col min="8684" max="8684" width="11.5" style="6" bestFit="1" customWidth="1"/>
    <col min="8685" max="8685" width="18.5" style="6" bestFit="1" customWidth="1"/>
    <col min="8686" max="8686" width="15.83203125" style="6" bestFit="1" customWidth="1"/>
    <col min="8687" max="8687" width="19.6640625" style="6" bestFit="1" customWidth="1"/>
    <col min="8688" max="8688" width="5.5" style="6" customWidth="1"/>
    <col min="8689" max="8692" width="0" style="6" hidden="1" customWidth="1"/>
    <col min="8693" max="8693" width="18.33203125" style="6" customWidth="1"/>
    <col min="8694" max="8694" width="15.1640625" style="6" bestFit="1" customWidth="1"/>
    <col min="8695" max="8934" width="8.83203125" style="6"/>
    <col min="8935" max="8935" width="36" style="6" bestFit="1" customWidth="1"/>
    <col min="8936" max="8936" width="24.5" style="6" customWidth="1"/>
    <col min="8937" max="8937" width="12.33203125" style="6" bestFit="1" customWidth="1"/>
    <col min="8938" max="8938" width="8.83203125" style="6" bestFit="1" customWidth="1"/>
    <col min="8939" max="8939" width="12" style="6" bestFit="1" customWidth="1"/>
    <col min="8940" max="8940" width="11.5" style="6" bestFit="1" customWidth="1"/>
    <col min="8941" max="8941" width="18.5" style="6" bestFit="1" customWidth="1"/>
    <col min="8942" max="8942" width="15.83203125" style="6" bestFit="1" customWidth="1"/>
    <col min="8943" max="8943" width="19.6640625" style="6" bestFit="1" customWidth="1"/>
    <col min="8944" max="8944" width="5.5" style="6" customWidth="1"/>
    <col min="8945" max="8948" width="0" style="6" hidden="1" customWidth="1"/>
    <col min="8949" max="8949" width="18.33203125" style="6" customWidth="1"/>
    <col min="8950" max="8950" width="15.1640625" style="6" bestFit="1" customWidth="1"/>
    <col min="8951" max="9190" width="8.83203125" style="6"/>
    <col min="9191" max="9191" width="36" style="6" bestFit="1" customWidth="1"/>
    <col min="9192" max="9192" width="24.5" style="6" customWidth="1"/>
    <col min="9193" max="9193" width="12.33203125" style="6" bestFit="1" customWidth="1"/>
    <col min="9194" max="9194" width="8.83203125" style="6" bestFit="1" customWidth="1"/>
    <col min="9195" max="9195" width="12" style="6" bestFit="1" customWidth="1"/>
    <col min="9196" max="9196" width="11.5" style="6" bestFit="1" customWidth="1"/>
    <col min="9197" max="9197" width="18.5" style="6" bestFit="1" customWidth="1"/>
    <col min="9198" max="9198" width="15.83203125" style="6" bestFit="1" customWidth="1"/>
    <col min="9199" max="9199" width="19.6640625" style="6" bestFit="1" customWidth="1"/>
    <col min="9200" max="9200" width="5.5" style="6" customWidth="1"/>
    <col min="9201" max="9204" width="0" style="6" hidden="1" customWidth="1"/>
    <col min="9205" max="9205" width="18.33203125" style="6" customWidth="1"/>
    <col min="9206" max="9206" width="15.1640625" style="6" bestFit="1" customWidth="1"/>
    <col min="9207" max="9446" width="8.83203125" style="6"/>
    <col min="9447" max="9447" width="36" style="6" bestFit="1" customWidth="1"/>
    <col min="9448" max="9448" width="24.5" style="6" customWidth="1"/>
    <col min="9449" max="9449" width="12.33203125" style="6" bestFit="1" customWidth="1"/>
    <col min="9450" max="9450" width="8.83203125" style="6" bestFit="1" customWidth="1"/>
    <col min="9451" max="9451" width="12" style="6" bestFit="1" customWidth="1"/>
    <col min="9452" max="9452" width="11.5" style="6" bestFit="1" customWidth="1"/>
    <col min="9453" max="9453" width="18.5" style="6" bestFit="1" customWidth="1"/>
    <col min="9454" max="9454" width="15.83203125" style="6" bestFit="1" customWidth="1"/>
    <col min="9455" max="9455" width="19.6640625" style="6" bestFit="1" customWidth="1"/>
    <col min="9456" max="9456" width="5.5" style="6" customWidth="1"/>
    <col min="9457" max="9460" width="0" style="6" hidden="1" customWidth="1"/>
    <col min="9461" max="9461" width="18.33203125" style="6" customWidth="1"/>
    <col min="9462" max="9462" width="15.1640625" style="6" bestFit="1" customWidth="1"/>
    <col min="9463" max="9702" width="8.83203125" style="6"/>
    <col min="9703" max="9703" width="36" style="6" bestFit="1" customWidth="1"/>
    <col min="9704" max="9704" width="24.5" style="6" customWidth="1"/>
    <col min="9705" max="9705" width="12.33203125" style="6" bestFit="1" customWidth="1"/>
    <col min="9706" max="9706" width="8.83203125" style="6" bestFit="1" customWidth="1"/>
    <col min="9707" max="9707" width="12" style="6" bestFit="1" customWidth="1"/>
    <col min="9708" max="9708" width="11.5" style="6" bestFit="1" customWidth="1"/>
    <col min="9709" max="9709" width="18.5" style="6" bestFit="1" customWidth="1"/>
    <col min="9710" max="9710" width="15.83203125" style="6" bestFit="1" customWidth="1"/>
    <col min="9711" max="9711" width="19.6640625" style="6" bestFit="1" customWidth="1"/>
    <col min="9712" max="9712" width="5.5" style="6" customWidth="1"/>
    <col min="9713" max="9716" width="0" style="6" hidden="1" customWidth="1"/>
    <col min="9717" max="9717" width="18.33203125" style="6" customWidth="1"/>
    <col min="9718" max="9718" width="15.1640625" style="6" bestFit="1" customWidth="1"/>
    <col min="9719" max="9958" width="8.83203125" style="6"/>
    <col min="9959" max="9959" width="36" style="6" bestFit="1" customWidth="1"/>
    <col min="9960" max="9960" width="24.5" style="6" customWidth="1"/>
    <col min="9961" max="9961" width="12.33203125" style="6" bestFit="1" customWidth="1"/>
    <col min="9962" max="9962" width="8.83203125" style="6" bestFit="1" customWidth="1"/>
    <col min="9963" max="9963" width="12" style="6" bestFit="1" customWidth="1"/>
    <col min="9964" max="9964" width="11.5" style="6" bestFit="1" customWidth="1"/>
    <col min="9965" max="9965" width="18.5" style="6" bestFit="1" customWidth="1"/>
    <col min="9966" max="9966" width="15.83203125" style="6" bestFit="1" customWidth="1"/>
    <col min="9967" max="9967" width="19.6640625" style="6" bestFit="1" customWidth="1"/>
    <col min="9968" max="9968" width="5.5" style="6" customWidth="1"/>
    <col min="9969" max="9972" width="0" style="6" hidden="1" customWidth="1"/>
    <col min="9973" max="9973" width="18.33203125" style="6" customWidth="1"/>
    <col min="9974" max="9974" width="15.1640625" style="6" bestFit="1" customWidth="1"/>
    <col min="9975" max="10214" width="8.83203125" style="6"/>
    <col min="10215" max="10215" width="36" style="6" bestFit="1" customWidth="1"/>
    <col min="10216" max="10216" width="24.5" style="6" customWidth="1"/>
    <col min="10217" max="10217" width="12.33203125" style="6" bestFit="1" customWidth="1"/>
    <col min="10218" max="10218" width="8.83203125" style="6" bestFit="1" customWidth="1"/>
    <col min="10219" max="10219" width="12" style="6" bestFit="1" customWidth="1"/>
    <col min="10220" max="10220" width="11.5" style="6" bestFit="1" customWidth="1"/>
    <col min="10221" max="10221" width="18.5" style="6" bestFit="1" customWidth="1"/>
    <col min="10222" max="10222" width="15.83203125" style="6" bestFit="1" customWidth="1"/>
    <col min="10223" max="10223" width="19.6640625" style="6" bestFit="1" customWidth="1"/>
    <col min="10224" max="10224" width="5.5" style="6" customWidth="1"/>
    <col min="10225" max="10228" width="0" style="6" hidden="1" customWidth="1"/>
    <col min="10229" max="10229" width="18.33203125" style="6" customWidth="1"/>
    <col min="10230" max="10230" width="15.1640625" style="6" bestFit="1" customWidth="1"/>
    <col min="10231" max="10470" width="8.83203125" style="6"/>
    <col min="10471" max="10471" width="36" style="6" bestFit="1" customWidth="1"/>
    <col min="10472" max="10472" width="24.5" style="6" customWidth="1"/>
    <col min="10473" max="10473" width="12.33203125" style="6" bestFit="1" customWidth="1"/>
    <col min="10474" max="10474" width="8.83203125" style="6" bestFit="1" customWidth="1"/>
    <col min="10475" max="10475" width="12" style="6" bestFit="1" customWidth="1"/>
    <col min="10476" max="10476" width="11.5" style="6" bestFit="1" customWidth="1"/>
    <col min="10477" max="10477" width="18.5" style="6" bestFit="1" customWidth="1"/>
    <col min="10478" max="10478" width="15.83203125" style="6" bestFit="1" customWidth="1"/>
    <col min="10479" max="10479" width="19.6640625" style="6" bestFit="1" customWidth="1"/>
    <col min="10480" max="10480" width="5.5" style="6" customWidth="1"/>
    <col min="10481" max="10484" width="0" style="6" hidden="1" customWidth="1"/>
    <col min="10485" max="10485" width="18.33203125" style="6" customWidth="1"/>
    <col min="10486" max="10486" width="15.1640625" style="6" bestFit="1" customWidth="1"/>
    <col min="10487" max="10726" width="8.83203125" style="6"/>
    <col min="10727" max="10727" width="36" style="6" bestFit="1" customWidth="1"/>
    <col min="10728" max="10728" width="24.5" style="6" customWidth="1"/>
    <col min="10729" max="10729" width="12.33203125" style="6" bestFit="1" customWidth="1"/>
    <col min="10730" max="10730" width="8.83203125" style="6" bestFit="1" customWidth="1"/>
    <col min="10731" max="10731" width="12" style="6" bestFit="1" customWidth="1"/>
    <col min="10732" max="10732" width="11.5" style="6" bestFit="1" customWidth="1"/>
    <col min="10733" max="10733" width="18.5" style="6" bestFit="1" customWidth="1"/>
    <col min="10734" max="10734" width="15.83203125" style="6" bestFit="1" customWidth="1"/>
    <col min="10735" max="10735" width="19.6640625" style="6" bestFit="1" customWidth="1"/>
    <col min="10736" max="10736" width="5.5" style="6" customWidth="1"/>
    <col min="10737" max="10740" width="0" style="6" hidden="1" customWidth="1"/>
    <col min="10741" max="10741" width="18.33203125" style="6" customWidth="1"/>
    <col min="10742" max="10742" width="15.1640625" style="6" bestFit="1" customWidth="1"/>
    <col min="10743" max="10982" width="8.83203125" style="6"/>
    <col min="10983" max="10983" width="36" style="6" bestFit="1" customWidth="1"/>
    <col min="10984" max="10984" width="24.5" style="6" customWidth="1"/>
    <col min="10985" max="10985" width="12.33203125" style="6" bestFit="1" customWidth="1"/>
    <col min="10986" max="10986" width="8.83203125" style="6" bestFit="1" customWidth="1"/>
    <col min="10987" max="10987" width="12" style="6" bestFit="1" customWidth="1"/>
    <col min="10988" max="10988" width="11.5" style="6" bestFit="1" customWidth="1"/>
    <col min="10989" max="10989" width="18.5" style="6" bestFit="1" customWidth="1"/>
    <col min="10990" max="10990" width="15.83203125" style="6" bestFit="1" customWidth="1"/>
    <col min="10991" max="10991" width="19.6640625" style="6" bestFit="1" customWidth="1"/>
    <col min="10992" max="10992" width="5.5" style="6" customWidth="1"/>
    <col min="10993" max="10996" width="0" style="6" hidden="1" customWidth="1"/>
    <col min="10997" max="10997" width="18.33203125" style="6" customWidth="1"/>
    <col min="10998" max="10998" width="15.1640625" style="6" bestFit="1" customWidth="1"/>
    <col min="10999" max="11238" width="8.83203125" style="6"/>
    <col min="11239" max="11239" width="36" style="6" bestFit="1" customWidth="1"/>
    <col min="11240" max="11240" width="24.5" style="6" customWidth="1"/>
    <col min="11241" max="11241" width="12.33203125" style="6" bestFit="1" customWidth="1"/>
    <col min="11242" max="11242" width="8.83203125" style="6" bestFit="1" customWidth="1"/>
    <col min="11243" max="11243" width="12" style="6" bestFit="1" customWidth="1"/>
    <col min="11244" max="11244" width="11.5" style="6" bestFit="1" customWidth="1"/>
    <col min="11245" max="11245" width="18.5" style="6" bestFit="1" customWidth="1"/>
    <col min="11246" max="11246" width="15.83203125" style="6" bestFit="1" customWidth="1"/>
    <col min="11247" max="11247" width="19.6640625" style="6" bestFit="1" customWidth="1"/>
    <col min="11248" max="11248" width="5.5" style="6" customWidth="1"/>
    <col min="11249" max="11252" width="0" style="6" hidden="1" customWidth="1"/>
    <col min="11253" max="11253" width="18.33203125" style="6" customWidth="1"/>
    <col min="11254" max="11254" width="15.1640625" style="6" bestFit="1" customWidth="1"/>
    <col min="11255" max="11494" width="8.83203125" style="6"/>
    <col min="11495" max="11495" width="36" style="6" bestFit="1" customWidth="1"/>
    <col min="11496" max="11496" width="24.5" style="6" customWidth="1"/>
    <col min="11497" max="11497" width="12.33203125" style="6" bestFit="1" customWidth="1"/>
    <col min="11498" max="11498" width="8.83203125" style="6" bestFit="1" customWidth="1"/>
    <col min="11499" max="11499" width="12" style="6" bestFit="1" customWidth="1"/>
    <col min="11500" max="11500" width="11.5" style="6" bestFit="1" customWidth="1"/>
    <col min="11501" max="11501" width="18.5" style="6" bestFit="1" customWidth="1"/>
    <col min="11502" max="11502" width="15.83203125" style="6" bestFit="1" customWidth="1"/>
    <col min="11503" max="11503" width="19.6640625" style="6" bestFit="1" customWidth="1"/>
    <col min="11504" max="11504" width="5.5" style="6" customWidth="1"/>
    <col min="11505" max="11508" width="0" style="6" hidden="1" customWidth="1"/>
    <col min="11509" max="11509" width="18.33203125" style="6" customWidth="1"/>
    <col min="11510" max="11510" width="15.1640625" style="6" bestFit="1" customWidth="1"/>
    <col min="11511" max="11750" width="8.83203125" style="6"/>
    <col min="11751" max="11751" width="36" style="6" bestFit="1" customWidth="1"/>
    <col min="11752" max="11752" width="24.5" style="6" customWidth="1"/>
    <col min="11753" max="11753" width="12.33203125" style="6" bestFit="1" customWidth="1"/>
    <col min="11754" max="11754" width="8.83203125" style="6" bestFit="1" customWidth="1"/>
    <col min="11755" max="11755" width="12" style="6" bestFit="1" customWidth="1"/>
    <col min="11756" max="11756" width="11.5" style="6" bestFit="1" customWidth="1"/>
    <col min="11757" max="11757" width="18.5" style="6" bestFit="1" customWidth="1"/>
    <col min="11758" max="11758" width="15.83203125" style="6" bestFit="1" customWidth="1"/>
    <col min="11759" max="11759" width="19.6640625" style="6" bestFit="1" customWidth="1"/>
    <col min="11760" max="11760" width="5.5" style="6" customWidth="1"/>
    <col min="11761" max="11764" width="0" style="6" hidden="1" customWidth="1"/>
    <col min="11765" max="11765" width="18.33203125" style="6" customWidth="1"/>
    <col min="11766" max="11766" width="15.1640625" style="6" bestFit="1" customWidth="1"/>
    <col min="11767" max="12006" width="8.83203125" style="6"/>
    <col min="12007" max="12007" width="36" style="6" bestFit="1" customWidth="1"/>
    <col min="12008" max="12008" width="24.5" style="6" customWidth="1"/>
    <col min="12009" max="12009" width="12.33203125" style="6" bestFit="1" customWidth="1"/>
    <col min="12010" max="12010" width="8.83203125" style="6" bestFit="1" customWidth="1"/>
    <col min="12011" max="12011" width="12" style="6" bestFit="1" customWidth="1"/>
    <col min="12012" max="12012" width="11.5" style="6" bestFit="1" customWidth="1"/>
    <col min="12013" max="12013" width="18.5" style="6" bestFit="1" customWidth="1"/>
    <col min="12014" max="12014" width="15.83203125" style="6" bestFit="1" customWidth="1"/>
    <col min="12015" max="12015" width="19.6640625" style="6" bestFit="1" customWidth="1"/>
    <col min="12016" max="12016" width="5.5" style="6" customWidth="1"/>
    <col min="12017" max="12020" width="0" style="6" hidden="1" customWidth="1"/>
    <col min="12021" max="12021" width="18.33203125" style="6" customWidth="1"/>
    <col min="12022" max="12022" width="15.1640625" style="6" bestFit="1" customWidth="1"/>
    <col min="12023" max="12262" width="8.83203125" style="6"/>
    <col min="12263" max="12263" width="36" style="6" bestFit="1" customWidth="1"/>
    <col min="12264" max="12264" width="24.5" style="6" customWidth="1"/>
    <col min="12265" max="12265" width="12.33203125" style="6" bestFit="1" customWidth="1"/>
    <col min="12266" max="12266" width="8.83203125" style="6" bestFit="1" customWidth="1"/>
    <col min="12267" max="12267" width="12" style="6" bestFit="1" customWidth="1"/>
    <col min="12268" max="12268" width="11.5" style="6" bestFit="1" customWidth="1"/>
    <col min="12269" max="12269" width="18.5" style="6" bestFit="1" customWidth="1"/>
    <col min="12270" max="12270" width="15.83203125" style="6" bestFit="1" customWidth="1"/>
    <col min="12271" max="12271" width="19.6640625" style="6" bestFit="1" customWidth="1"/>
    <col min="12272" max="12272" width="5.5" style="6" customWidth="1"/>
    <col min="12273" max="12276" width="0" style="6" hidden="1" customWidth="1"/>
    <col min="12277" max="12277" width="18.33203125" style="6" customWidth="1"/>
    <col min="12278" max="12278" width="15.1640625" style="6" bestFit="1" customWidth="1"/>
    <col min="12279" max="12518" width="8.83203125" style="6"/>
    <col min="12519" max="12519" width="36" style="6" bestFit="1" customWidth="1"/>
    <col min="12520" max="12520" width="24.5" style="6" customWidth="1"/>
    <col min="12521" max="12521" width="12.33203125" style="6" bestFit="1" customWidth="1"/>
    <col min="12522" max="12522" width="8.83203125" style="6" bestFit="1" customWidth="1"/>
    <col min="12523" max="12523" width="12" style="6" bestFit="1" customWidth="1"/>
    <col min="12524" max="12524" width="11.5" style="6" bestFit="1" customWidth="1"/>
    <col min="12525" max="12525" width="18.5" style="6" bestFit="1" customWidth="1"/>
    <col min="12526" max="12526" width="15.83203125" style="6" bestFit="1" customWidth="1"/>
    <col min="12527" max="12527" width="19.6640625" style="6" bestFit="1" customWidth="1"/>
    <col min="12528" max="12528" width="5.5" style="6" customWidth="1"/>
    <col min="12529" max="12532" width="0" style="6" hidden="1" customWidth="1"/>
    <col min="12533" max="12533" width="18.33203125" style="6" customWidth="1"/>
    <col min="12534" max="12534" width="15.1640625" style="6" bestFit="1" customWidth="1"/>
    <col min="12535" max="12774" width="8.83203125" style="6"/>
    <col min="12775" max="12775" width="36" style="6" bestFit="1" customWidth="1"/>
    <col min="12776" max="12776" width="24.5" style="6" customWidth="1"/>
    <col min="12777" max="12777" width="12.33203125" style="6" bestFit="1" customWidth="1"/>
    <col min="12778" max="12778" width="8.83203125" style="6" bestFit="1" customWidth="1"/>
    <col min="12779" max="12779" width="12" style="6" bestFit="1" customWidth="1"/>
    <col min="12780" max="12780" width="11.5" style="6" bestFit="1" customWidth="1"/>
    <col min="12781" max="12781" width="18.5" style="6" bestFit="1" customWidth="1"/>
    <col min="12782" max="12782" width="15.83203125" style="6" bestFit="1" customWidth="1"/>
    <col min="12783" max="12783" width="19.6640625" style="6" bestFit="1" customWidth="1"/>
    <col min="12784" max="12784" width="5.5" style="6" customWidth="1"/>
    <col min="12785" max="12788" width="0" style="6" hidden="1" customWidth="1"/>
    <col min="12789" max="12789" width="18.33203125" style="6" customWidth="1"/>
    <col min="12790" max="12790" width="15.1640625" style="6" bestFit="1" customWidth="1"/>
    <col min="12791" max="13030" width="8.83203125" style="6"/>
    <col min="13031" max="13031" width="36" style="6" bestFit="1" customWidth="1"/>
    <col min="13032" max="13032" width="24.5" style="6" customWidth="1"/>
    <col min="13033" max="13033" width="12.33203125" style="6" bestFit="1" customWidth="1"/>
    <col min="13034" max="13034" width="8.83203125" style="6" bestFit="1" customWidth="1"/>
    <col min="13035" max="13035" width="12" style="6" bestFit="1" customWidth="1"/>
    <col min="13036" max="13036" width="11.5" style="6" bestFit="1" customWidth="1"/>
    <col min="13037" max="13037" width="18.5" style="6" bestFit="1" customWidth="1"/>
    <col min="13038" max="13038" width="15.83203125" style="6" bestFit="1" customWidth="1"/>
    <col min="13039" max="13039" width="19.6640625" style="6" bestFit="1" customWidth="1"/>
    <col min="13040" max="13040" width="5.5" style="6" customWidth="1"/>
    <col min="13041" max="13044" width="0" style="6" hidden="1" customWidth="1"/>
    <col min="13045" max="13045" width="18.33203125" style="6" customWidth="1"/>
    <col min="13046" max="13046" width="15.1640625" style="6" bestFit="1" customWidth="1"/>
    <col min="13047" max="13286" width="8.83203125" style="6"/>
    <col min="13287" max="13287" width="36" style="6" bestFit="1" customWidth="1"/>
    <col min="13288" max="13288" width="24.5" style="6" customWidth="1"/>
    <col min="13289" max="13289" width="12.33203125" style="6" bestFit="1" customWidth="1"/>
    <col min="13290" max="13290" width="8.83203125" style="6" bestFit="1" customWidth="1"/>
    <col min="13291" max="13291" width="12" style="6" bestFit="1" customWidth="1"/>
    <col min="13292" max="13292" width="11.5" style="6" bestFit="1" customWidth="1"/>
    <col min="13293" max="13293" width="18.5" style="6" bestFit="1" customWidth="1"/>
    <col min="13294" max="13294" width="15.83203125" style="6" bestFit="1" customWidth="1"/>
    <col min="13295" max="13295" width="19.6640625" style="6" bestFit="1" customWidth="1"/>
    <col min="13296" max="13296" width="5.5" style="6" customWidth="1"/>
    <col min="13297" max="13300" width="0" style="6" hidden="1" customWidth="1"/>
    <col min="13301" max="13301" width="18.33203125" style="6" customWidth="1"/>
    <col min="13302" max="13302" width="15.1640625" style="6" bestFit="1" customWidth="1"/>
    <col min="13303" max="13542" width="8.83203125" style="6"/>
    <col min="13543" max="13543" width="36" style="6" bestFit="1" customWidth="1"/>
    <col min="13544" max="13544" width="24.5" style="6" customWidth="1"/>
    <col min="13545" max="13545" width="12.33203125" style="6" bestFit="1" customWidth="1"/>
    <col min="13546" max="13546" width="8.83203125" style="6" bestFit="1" customWidth="1"/>
    <col min="13547" max="13547" width="12" style="6" bestFit="1" customWidth="1"/>
    <col min="13548" max="13548" width="11.5" style="6" bestFit="1" customWidth="1"/>
    <col min="13549" max="13549" width="18.5" style="6" bestFit="1" customWidth="1"/>
    <col min="13550" max="13550" width="15.83203125" style="6" bestFit="1" customWidth="1"/>
    <col min="13551" max="13551" width="19.6640625" style="6" bestFit="1" customWidth="1"/>
    <col min="13552" max="13552" width="5.5" style="6" customWidth="1"/>
    <col min="13553" max="13556" width="0" style="6" hidden="1" customWidth="1"/>
    <col min="13557" max="13557" width="18.33203125" style="6" customWidth="1"/>
    <col min="13558" max="13558" width="15.1640625" style="6" bestFit="1" customWidth="1"/>
    <col min="13559" max="13798" width="8.83203125" style="6"/>
    <col min="13799" max="13799" width="36" style="6" bestFit="1" customWidth="1"/>
    <col min="13800" max="13800" width="24.5" style="6" customWidth="1"/>
    <col min="13801" max="13801" width="12.33203125" style="6" bestFit="1" customWidth="1"/>
    <col min="13802" max="13802" width="8.83203125" style="6" bestFit="1" customWidth="1"/>
    <col min="13803" max="13803" width="12" style="6" bestFit="1" customWidth="1"/>
    <col min="13804" max="13804" width="11.5" style="6" bestFit="1" customWidth="1"/>
    <col min="13805" max="13805" width="18.5" style="6" bestFit="1" customWidth="1"/>
    <col min="13806" max="13806" width="15.83203125" style="6" bestFit="1" customWidth="1"/>
    <col min="13807" max="13807" width="19.6640625" style="6" bestFit="1" customWidth="1"/>
    <col min="13808" max="13808" width="5.5" style="6" customWidth="1"/>
    <col min="13809" max="13812" width="0" style="6" hidden="1" customWidth="1"/>
    <col min="13813" max="13813" width="18.33203125" style="6" customWidth="1"/>
    <col min="13814" max="13814" width="15.1640625" style="6" bestFit="1" customWidth="1"/>
    <col min="13815" max="14054" width="8.83203125" style="6"/>
    <col min="14055" max="14055" width="36" style="6" bestFit="1" customWidth="1"/>
    <col min="14056" max="14056" width="24.5" style="6" customWidth="1"/>
    <col min="14057" max="14057" width="12.33203125" style="6" bestFit="1" customWidth="1"/>
    <col min="14058" max="14058" width="8.83203125" style="6" bestFit="1" customWidth="1"/>
    <col min="14059" max="14059" width="12" style="6" bestFit="1" customWidth="1"/>
    <col min="14060" max="14060" width="11.5" style="6" bestFit="1" customWidth="1"/>
    <col min="14061" max="14061" width="18.5" style="6" bestFit="1" customWidth="1"/>
    <col min="14062" max="14062" width="15.83203125" style="6" bestFit="1" customWidth="1"/>
    <col min="14063" max="14063" width="19.6640625" style="6" bestFit="1" customWidth="1"/>
    <col min="14064" max="14064" width="5.5" style="6" customWidth="1"/>
    <col min="14065" max="14068" width="0" style="6" hidden="1" customWidth="1"/>
    <col min="14069" max="14069" width="18.33203125" style="6" customWidth="1"/>
    <col min="14070" max="14070" width="15.1640625" style="6" bestFit="1" customWidth="1"/>
    <col min="14071" max="14310" width="8.83203125" style="6"/>
    <col min="14311" max="14311" width="36" style="6" bestFit="1" customWidth="1"/>
    <col min="14312" max="14312" width="24.5" style="6" customWidth="1"/>
    <col min="14313" max="14313" width="12.33203125" style="6" bestFit="1" customWidth="1"/>
    <col min="14314" max="14314" width="8.83203125" style="6" bestFit="1" customWidth="1"/>
    <col min="14315" max="14315" width="12" style="6" bestFit="1" customWidth="1"/>
    <col min="14316" max="14316" width="11.5" style="6" bestFit="1" customWidth="1"/>
    <col min="14317" max="14317" width="18.5" style="6" bestFit="1" customWidth="1"/>
    <col min="14318" max="14318" width="15.83203125" style="6" bestFit="1" customWidth="1"/>
    <col min="14319" max="14319" width="19.6640625" style="6" bestFit="1" customWidth="1"/>
    <col min="14320" max="14320" width="5.5" style="6" customWidth="1"/>
    <col min="14321" max="14324" width="0" style="6" hidden="1" customWidth="1"/>
    <col min="14325" max="14325" width="18.33203125" style="6" customWidth="1"/>
    <col min="14326" max="14326" width="15.1640625" style="6" bestFit="1" customWidth="1"/>
    <col min="14327" max="14566" width="8.83203125" style="6"/>
    <col min="14567" max="14567" width="36" style="6" bestFit="1" customWidth="1"/>
    <col min="14568" max="14568" width="24.5" style="6" customWidth="1"/>
    <col min="14569" max="14569" width="12.33203125" style="6" bestFit="1" customWidth="1"/>
    <col min="14570" max="14570" width="8.83203125" style="6" bestFit="1" customWidth="1"/>
    <col min="14571" max="14571" width="12" style="6" bestFit="1" customWidth="1"/>
    <col min="14572" max="14572" width="11.5" style="6" bestFit="1" customWidth="1"/>
    <col min="14573" max="14573" width="18.5" style="6" bestFit="1" customWidth="1"/>
    <col min="14574" max="14574" width="15.83203125" style="6" bestFit="1" customWidth="1"/>
    <col min="14575" max="14575" width="19.6640625" style="6" bestFit="1" customWidth="1"/>
    <col min="14576" max="14576" width="5.5" style="6" customWidth="1"/>
    <col min="14577" max="14580" width="0" style="6" hidden="1" customWidth="1"/>
    <col min="14581" max="14581" width="18.33203125" style="6" customWidth="1"/>
    <col min="14582" max="14582" width="15.1640625" style="6" bestFit="1" customWidth="1"/>
    <col min="14583" max="14822" width="8.83203125" style="6"/>
    <col min="14823" max="14823" width="36" style="6" bestFit="1" customWidth="1"/>
    <col min="14824" max="14824" width="24.5" style="6" customWidth="1"/>
    <col min="14825" max="14825" width="12.33203125" style="6" bestFit="1" customWidth="1"/>
    <col min="14826" max="14826" width="8.83203125" style="6" bestFit="1" customWidth="1"/>
    <col min="14827" max="14827" width="12" style="6" bestFit="1" customWidth="1"/>
    <col min="14828" max="14828" width="11.5" style="6" bestFit="1" customWidth="1"/>
    <col min="14829" max="14829" width="18.5" style="6" bestFit="1" customWidth="1"/>
    <col min="14830" max="14830" width="15.83203125" style="6" bestFit="1" customWidth="1"/>
    <col min="14831" max="14831" width="19.6640625" style="6" bestFit="1" customWidth="1"/>
    <col min="14832" max="14832" width="5.5" style="6" customWidth="1"/>
    <col min="14833" max="14836" width="0" style="6" hidden="1" customWidth="1"/>
    <col min="14837" max="14837" width="18.33203125" style="6" customWidth="1"/>
    <col min="14838" max="14838" width="15.1640625" style="6" bestFit="1" customWidth="1"/>
    <col min="14839" max="15078" width="8.83203125" style="6"/>
    <col min="15079" max="15079" width="36" style="6" bestFit="1" customWidth="1"/>
    <col min="15080" max="15080" width="24.5" style="6" customWidth="1"/>
    <col min="15081" max="15081" width="12.33203125" style="6" bestFit="1" customWidth="1"/>
    <col min="15082" max="15082" width="8.83203125" style="6" bestFit="1" customWidth="1"/>
    <col min="15083" max="15083" width="12" style="6" bestFit="1" customWidth="1"/>
    <col min="15084" max="15084" width="11.5" style="6" bestFit="1" customWidth="1"/>
    <col min="15085" max="15085" width="18.5" style="6" bestFit="1" customWidth="1"/>
    <col min="15086" max="15086" width="15.83203125" style="6" bestFit="1" customWidth="1"/>
    <col min="15087" max="15087" width="19.6640625" style="6" bestFit="1" customWidth="1"/>
    <col min="15088" max="15088" width="5.5" style="6" customWidth="1"/>
    <col min="15089" max="15092" width="0" style="6" hidden="1" customWidth="1"/>
    <col min="15093" max="15093" width="18.33203125" style="6" customWidth="1"/>
    <col min="15094" max="15094" width="15.1640625" style="6" bestFit="1" customWidth="1"/>
    <col min="15095" max="15334" width="8.83203125" style="6"/>
    <col min="15335" max="15335" width="36" style="6" bestFit="1" customWidth="1"/>
    <col min="15336" max="15336" width="24.5" style="6" customWidth="1"/>
    <col min="15337" max="15337" width="12.33203125" style="6" bestFit="1" customWidth="1"/>
    <col min="15338" max="15338" width="8.83203125" style="6" bestFit="1" customWidth="1"/>
    <col min="15339" max="15339" width="12" style="6" bestFit="1" customWidth="1"/>
    <col min="15340" max="15340" width="11.5" style="6" bestFit="1" customWidth="1"/>
    <col min="15341" max="15341" width="18.5" style="6" bestFit="1" customWidth="1"/>
    <col min="15342" max="15342" width="15.83203125" style="6" bestFit="1" customWidth="1"/>
    <col min="15343" max="15343" width="19.6640625" style="6" bestFit="1" customWidth="1"/>
    <col min="15344" max="15344" width="5.5" style="6" customWidth="1"/>
    <col min="15345" max="15348" width="0" style="6" hidden="1" customWidth="1"/>
    <col min="15349" max="15349" width="18.33203125" style="6" customWidth="1"/>
    <col min="15350" max="15350" width="15.1640625" style="6" bestFit="1" customWidth="1"/>
    <col min="15351" max="15590" width="8.83203125" style="6"/>
    <col min="15591" max="15591" width="36" style="6" bestFit="1" customWidth="1"/>
    <col min="15592" max="15592" width="24.5" style="6" customWidth="1"/>
    <col min="15593" max="15593" width="12.33203125" style="6" bestFit="1" customWidth="1"/>
    <col min="15594" max="15594" width="8.83203125" style="6" bestFit="1" customWidth="1"/>
    <col min="15595" max="15595" width="12" style="6" bestFit="1" customWidth="1"/>
    <col min="15596" max="15596" width="11.5" style="6" bestFit="1" customWidth="1"/>
    <col min="15597" max="15597" width="18.5" style="6" bestFit="1" customWidth="1"/>
    <col min="15598" max="15598" width="15.83203125" style="6" bestFit="1" customWidth="1"/>
    <col min="15599" max="15599" width="19.6640625" style="6" bestFit="1" customWidth="1"/>
    <col min="15600" max="15600" width="5.5" style="6" customWidth="1"/>
    <col min="15601" max="15604" width="0" style="6" hidden="1" customWidth="1"/>
    <col min="15605" max="15605" width="18.33203125" style="6" customWidth="1"/>
    <col min="15606" max="15606" width="15.1640625" style="6" bestFit="1" customWidth="1"/>
    <col min="15607" max="15846" width="8.83203125" style="6"/>
    <col min="15847" max="15847" width="36" style="6" bestFit="1" customWidth="1"/>
    <col min="15848" max="15848" width="24.5" style="6" customWidth="1"/>
    <col min="15849" max="15849" width="12.33203125" style="6" bestFit="1" customWidth="1"/>
    <col min="15850" max="15850" width="8.83203125" style="6" bestFit="1" customWidth="1"/>
    <col min="15851" max="15851" width="12" style="6" bestFit="1" customWidth="1"/>
    <col min="15852" max="15852" width="11.5" style="6" bestFit="1" customWidth="1"/>
    <col min="15853" max="15853" width="18.5" style="6" bestFit="1" customWidth="1"/>
    <col min="15854" max="15854" width="15.83203125" style="6" bestFit="1" customWidth="1"/>
    <col min="15855" max="15855" width="19.6640625" style="6" bestFit="1" customWidth="1"/>
    <col min="15856" max="15856" width="5.5" style="6" customWidth="1"/>
    <col min="15857" max="15860" width="0" style="6" hidden="1" customWidth="1"/>
    <col min="15861" max="15861" width="18.33203125" style="6" customWidth="1"/>
    <col min="15862" max="15862" width="15.1640625" style="6" bestFit="1" customWidth="1"/>
    <col min="15863" max="16102" width="8.83203125" style="6"/>
    <col min="16103" max="16103" width="36" style="6" bestFit="1" customWidth="1"/>
    <col min="16104" max="16104" width="24.5" style="6" customWidth="1"/>
    <col min="16105" max="16105" width="12.33203125" style="6" bestFit="1" customWidth="1"/>
    <col min="16106" max="16106" width="8.83203125" style="6" bestFit="1" customWidth="1"/>
    <col min="16107" max="16107" width="12" style="6" bestFit="1" customWidth="1"/>
    <col min="16108" max="16108" width="11.5" style="6" bestFit="1" customWidth="1"/>
    <col min="16109" max="16109" width="18.5" style="6" bestFit="1" customWidth="1"/>
    <col min="16110" max="16110" width="15.83203125" style="6" bestFit="1" customWidth="1"/>
    <col min="16111" max="16111" width="19.6640625" style="6" bestFit="1" customWidth="1"/>
    <col min="16112" max="16112" width="5.5" style="6" customWidth="1"/>
    <col min="16113" max="16116" width="0" style="6" hidden="1" customWidth="1"/>
    <col min="16117" max="16117" width="18.33203125" style="6" customWidth="1"/>
    <col min="16118" max="16118" width="15.1640625" style="6" bestFit="1" customWidth="1"/>
    <col min="16119" max="16384" width="8.83203125" style="6"/>
  </cols>
  <sheetData>
    <row r="1" spans="2:14" s="48" customFormat="1" ht="18" x14ac:dyDescent="0.2">
      <c r="B1" s="4" t="s">
        <v>91</v>
      </c>
      <c r="C1" s="52"/>
      <c r="D1" s="52"/>
      <c r="E1" s="52"/>
      <c r="H1" s="120"/>
      <c r="I1" s="120"/>
      <c r="J1" s="189" t="s">
        <v>92</v>
      </c>
      <c r="K1" s="189"/>
      <c r="L1" s="189"/>
      <c r="M1" s="121"/>
      <c r="N1" s="121"/>
    </row>
    <row r="2" spans="2:14" ht="10.5" customHeight="1" x14ac:dyDescent="0.2">
      <c r="B2" s="4"/>
      <c r="C2" s="5"/>
      <c r="D2" s="5"/>
      <c r="E2" s="5"/>
    </row>
    <row r="3" spans="2:14" ht="13" x14ac:dyDescent="0.15">
      <c r="B3" s="154" t="s">
        <v>25</v>
      </c>
      <c r="C3" s="57"/>
      <c r="D3" s="57"/>
      <c r="E3" s="57"/>
      <c r="F3" s="7"/>
      <c r="H3" s="124" t="s">
        <v>26</v>
      </c>
      <c r="I3" s="124"/>
      <c r="J3" s="125" t="s">
        <v>27</v>
      </c>
      <c r="K3" s="125" t="s">
        <v>28</v>
      </c>
      <c r="L3" s="126" t="s">
        <v>29</v>
      </c>
    </row>
    <row r="4" spans="2:14" ht="13" x14ac:dyDescent="0.15">
      <c r="B4" s="90" t="s">
        <v>30</v>
      </c>
      <c r="C4" s="57"/>
      <c r="D4" s="57"/>
      <c r="E4" s="57"/>
      <c r="F4" s="7"/>
      <c r="H4" s="127" t="s">
        <v>31</v>
      </c>
      <c r="I4" s="128"/>
      <c r="J4" s="129">
        <v>0.5</v>
      </c>
      <c r="K4" s="129">
        <v>0.75</v>
      </c>
      <c r="L4" s="129">
        <v>0.45</v>
      </c>
    </row>
    <row r="5" spans="2:14" ht="13" x14ac:dyDescent="0.15">
      <c r="B5" s="6" t="s">
        <v>32</v>
      </c>
      <c r="C5" s="57"/>
      <c r="D5" s="57"/>
      <c r="E5" s="57"/>
      <c r="F5" s="7"/>
      <c r="H5" s="127" t="s">
        <v>33</v>
      </c>
      <c r="I5" s="128"/>
      <c r="J5" s="129">
        <v>0.57999999999999996</v>
      </c>
      <c r="K5" s="129">
        <v>0.57999999999999996</v>
      </c>
      <c r="L5" s="129">
        <v>0.57999999999999996</v>
      </c>
    </row>
    <row r="6" spans="2:14" ht="14" customHeight="1" x14ac:dyDescent="0.15">
      <c r="B6" s="57" t="s">
        <v>34</v>
      </c>
      <c r="C6" s="57"/>
      <c r="D6" s="57"/>
      <c r="E6" s="57"/>
      <c r="F6" s="7"/>
      <c r="H6" s="127" t="s">
        <v>35</v>
      </c>
      <c r="I6" s="128"/>
      <c r="J6" s="129">
        <v>0.02</v>
      </c>
      <c r="K6" s="129">
        <v>0.02</v>
      </c>
      <c r="L6" s="129">
        <v>0.02</v>
      </c>
    </row>
    <row r="7" spans="2:14" ht="13" x14ac:dyDescent="0.15">
      <c r="B7" s="57" t="s">
        <v>36</v>
      </c>
      <c r="C7" s="57"/>
      <c r="D7" s="57"/>
      <c r="E7" s="57"/>
      <c r="F7" s="7"/>
      <c r="H7" s="127" t="s">
        <v>37</v>
      </c>
      <c r="I7" s="128"/>
      <c r="J7" s="130">
        <f>30000/12</f>
        <v>2500</v>
      </c>
      <c r="K7" s="130">
        <f>30000/12</f>
        <v>2500</v>
      </c>
      <c r="L7" s="130">
        <f>30000/12</f>
        <v>2500</v>
      </c>
    </row>
    <row r="8" spans="2:14" ht="13" x14ac:dyDescent="0.15">
      <c r="B8" s="57" t="s">
        <v>38</v>
      </c>
      <c r="C8" s="57"/>
      <c r="D8" s="57"/>
      <c r="E8" s="57"/>
      <c r="F8" s="7"/>
      <c r="H8" s="131" t="s">
        <v>39</v>
      </c>
      <c r="I8" s="132"/>
      <c r="J8" s="133">
        <v>0.05</v>
      </c>
      <c r="K8" s="133">
        <v>0.05</v>
      </c>
      <c r="L8" s="133">
        <v>0.05</v>
      </c>
    </row>
    <row r="9" spans="2:14" ht="13" x14ac:dyDescent="0.15">
      <c r="C9" s="10"/>
      <c r="D9" s="10"/>
      <c r="E9" s="10"/>
      <c r="F9" s="7"/>
      <c r="H9" s="123"/>
      <c r="I9" s="123"/>
      <c r="J9" s="123"/>
    </row>
    <row r="10" spans="2:14" ht="13" x14ac:dyDescent="0.15">
      <c r="C10" s="57"/>
      <c r="D10" s="10"/>
      <c r="E10" s="10"/>
      <c r="F10" s="7"/>
      <c r="H10" s="141" t="s">
        <v>40</v>
      </c>
      <c r="I10" s="142" t="s">
        <v>41</v>
      </c>
      <c r="J10" s="142" t="s">
        <v>42</v>
      </c>
      <c r="K10" s="142" t="s">
        <v>43</v>
      </c>
      <c r="L10" s="143" t="s">
        <v>44</v>
      </c>
    </row>
    <row r="11" spans="2:14" ht="13" x14ac:dyDescent="0.15">
      <c r="C11" s="57"/>
      <c r="D11" s="10"/>
      <c r="E11" s="10"/>
      <c r="F11" s="7"/>
      <c r="H11" s="144" t="s">
        <v>45</v>
      </c>
      <c r="I11" s="145">
        <v>75000</v>
      </c>
      <c r="J11" s="145">
        <v>50000</v>
      </c>
      <c r="K11" s="145">
        <v>50000</v>
      </c>
      <c r="L11" s="146">
        <v>20000</v>
      </c>
    </row>
    <row r="12" spans="2:14" ht="13" x14ac:dyDescent="0.15">
      <c r="C12" s="57"/>
      <c r="D12" s="10"/>
      <c r="E12" s="10"/>
      <c r="F12" s="7"/>
      <c r="H12" s="147" t="s">
        <v>46</v>
      </c>
      <c r="I12" s="148">
        <v>40000</v>
      </c>
      <c r="J12" s="148">
        <v>30000</v>
      </c>
      <c r="K12" s="148">
        <v>30000</v>
      </c>
      <c r="L12" s="149">
        <v>10000</v>
      </c>
    </row>
    <row r="13" spans="2:14" ht="13" x14ac:dyDescent="0.15">
      <c r="C13" s="57"/>
      <c r="D13" s="10"/>
      <c r="E13" s="10"/>
      <c r="F13" s="7"/>
      <c r="H13" s="123"/>
      <c r="I13" s="123"/>
      <c r="J13" s="123"/>
    </row>
    <row r="14" spans="2:14" ht="13" x14ac:dyDescent="0.15">
      <c r="B14" s="9"/>
      <c r="C14" s="10"/>
      <c r="D14" s="10"/>
      <c r="E14" s="10"/>
      <c r="F14" s="7"/>
      <c r="G14" s="8"/>
      <c r="I14" s="123"/>
      <c r="J14" s="123"/>
    </row>
    <row r="15" spans="2:14" ht="16.5" customHeight="1" x14ac:dyDescent="0.2">
      <c r="B15" s="11" t="s">
        <v>47</v>
      </c>
      <c r="C15" s="47" t="s">
        <v>5</v>
      </c>
      <c r="D15" s="7"/>
      <c r="E15" s="7"/>
      <c r="F15" s="7"/>
      <c r="G15" s="7"/>
      <c r="H15" s="123"/>
      <c r="I15" s="123"/>
      <c r="J15" s="123"/>
    </row>
    <row r="16" spans="2:14" ht="13" x14ac:dyDescent="0.15">
      <c r="B16" s="7"/>
      <c r="C16" s="7"/>
      <c r="D16" s="7"/>
      <c r="E16" s="7"/>
      <c r="F16" s="7"/>
      <c r="G16" s="7"/>
      <c r="H16" s="123"/>
      <c r="I16" s="123"/>
      <c r="J16" s="123"/>
    </row>
    <row r="17" spans="2:14" x14ac:dyDescent="0.15">
      <c r="B17" s="66"/>
      <c r="C17" s="54"/>
      <c r="D17" s="67"/>
      <c r="E17" s="67"/>
      <c r="F17" s="67"/>
      <c r="G17" s="67" t="s">
        <v>48</v>
      </c>
      <c r="H17" s="67" t="s">
        <v>49</v>
      </c>
      <c r="I17" s="67" t="s">
        <v>48</v>
      </c>
      <c r="J17" s="67" t="s">
        <v>50</v>
      </c>
      <c r="K17" s="67" t="s">
        <v>51</v>
      </c>
      <c r="L17" s="155" t="s">
        <v>10</v>
      </c>
    </row>
    <row r="18" spans="2:14" x14ac:dyDescent="0.15">
      <c r="B18" s="68" t="s">
        <v>52</v>
      </c>
      <c r="C18" s="69" t="s">
        <v>53</v>
      </c>
      <c r="D18" s="70" t="s">
        <v>54</v>
      </c>
      <c r="E18" s="70" t="s">
        <v>55</v>
      </c>
      <c r="F18" s="70" t="s">
        <v>56</v>
      </c>
      <c r="G18" s="70" t="s">
        <v>57</v>
      </c>
      <c r="H18" s="156">
        <f>J5</f>
        <v>0.57999999999999996</v>
      </c>
      <c r="I18" s="70" t="s">
        <v>58</v>
      </c>
      <c r="J18" s="82" t="s">
        <v>59</v>
      </c>
      <c r="K18" s="157"/>
      <c r="L18" s="158"/>
    </row>
    <row r="19" spans="2:14" ht="15.5" customHeight="1" x14ac:dyDescent="0.15">
      <c r="B19" s="71"/>
      <c r="C19" s="72"/>
      <c r="D19" s="73"/>
      <c r="E19" s="74"/>
      <c r="F19" s="73"/>
      <c r="G19" s="75">
        <f>D19*E19*F19</f>
        <v>0</v>
      </c>
      <c r="H19" s="75">
        <f>G19*$J$5</f>
        <v>0</v>
      </c>
      <c r="I19" s="75">
        <f>G19+H19</f>
        <v>0</v>
      </c>
      <c r="J19" s="75">
        <f>$J$7*F19</f>
        <v>0</v>
      </c>
      <c r="K19" s="159">
        <f>I19*$J$4</f>
        <v>0</v>
      </c>
      <c r="L19" s="160">
        <f>I19+J19+K19</f>
        <v>0</v>
      </c>
    </row>
    <row r="20" spans="2:14" ht="15.5" customHeight="1" x14ac:dyDescent="0.15">
      <c r="B20" s="76"/>
      <c r="C20" s="77"/>
      <c r="D20" s="78"/>
      <c r="E20" s="79"/>
      <c r="F20" s="78"/>
      <c r="G20" s="80">
        <f>(D20*E20*F20)+(D20*E20*F20*$J$6)</f>
        <v>0</v>
      </c>
      <c r="H20" s="80">
        <f>G20*$J$5</f>
        <v>0</v>
      </c>
      <c r="I20" s="80">
        <f>G20+H20</f>
        <v>0</v>
      </c>
      <c r="J20" s="80">
        <f t="shared" ref="J20:J22" si="0">$J$7*F20</f>
        <v>0</v>
      </c>
      <c r="K20" s="161">
        <f>I20*$J$4</f>
        <v>0</v>
      </c>
      <c r="L20" s="160">
        <f t="shared" ref="L20:L22" si="1">I20+J20+K20</f>
        <v>0</v>
      </c>
    </row>
    <row r="21" spans="2:14" ht="15.5" customHeight="1" x14ac:dyDescent="0.15">
      <c r="B21" s="76"/>
      <c r="C21" s="77"/>
      <c r="D21" s="78"/>
      <c r="E21" s="79"/>
      <c r="F21" s="78"/>
      <c r="G21" s="80">
        <f>(D21*E21*F21)+(D21*E21*F21*$J$6)</f>
        <v>0</v>
      </c>
      <c r="H21" s="80">
        <f>G21*$J$5</f>
        <v>0</v>
      </c>
      <c r="I21" s="80">
        <f>G21+H21</f>
        <v>0</v>
      </c>
      <c r="J21" s="80">
        <f t="shared" si="0"/>
        <v>0</v>
      </c>
      <c r="K21" s="161">
        <f>I21*$J$4</f>
        <v>0</v>
      </c>
      <c r="L21" s="160">
        <f t="shared" si="1"/>
        <v>0</v>
      </c>
    </row>
    <row r="22" spans="2:14" ht="15.75" customHeight="1" x14ac:dyDescent="0.15">
      <c r="B22" s="76"/>
      <c r="C22" s="77"/>
      <c r="D22" s="78"/>
      <c r="E22" s="79"/>
      <c r="F22" s="78"/>
      <c r="G22" s="80">
        <f>(D22*E22*F22)+(D22*E22*F22*$J$6)</f>
        <v>0</v>
      </c>
      <c r="H22" s="80">
        <f>G22*$J$5</f>
        <v>0</v>
      </c>
      <c r="I22" s="80">
        <f>G22+H22</f>
        <v>0</v>
      </c>
      <c r="J22" s="80">
        <f t="shared" si="0"/>
        <v>0</v>
      </c>
      <c r="K22" s="161">
        <f>I22*$J$4</f>
        <v>0</v>
      </c>
      <c r="L22" s="160">
        <f t="shared" si="1"/>
        <v>0</v>
      </c>
    </row>
    <row r="23" spans="2:14" x14ac:dyDescent="0.15">
      <c r="B23" s="81" t="s">
        <v>60</v>
      </c>
      <c r="C23" s="56"/>
      <c r="D23" s="82"/>
      <c r="E23" s="82"/>
      <c r="F23" s="82"/>
      <c r="G23" s="83"/>
      <c r="H23" s="162"/>
      <c r="I23" s="83"/>
      <c r="J23" s="6"/>
      <c r="K23" s="163"/>
      <c r="L23" s="164"/>
    </row>
    <row r="24" spans="2:14" ht="15.5" customHeight="1" x14ac:dyDescent="0.15">
      <c r="B24" s="85"/>
      <c r="C24" s="86"/>
      <c r="D24" s="53"/>
      <c r="E24" s="87"/>
      <c r="F24" s="53"/>
      <c r="G24" s="88"/>
      <c r="H24" s="88"/>
      <c r="I24" s="165"/>
      <c r="J24" s="88"/>
      <c r="K24" s="166">
        <f>I24*$J$4</f>
        <v>0</v>
      </c>
      <c r="L24" s="167">
        <f>I24+K24</f>
        <v>0</v>
      </c>
    </row>
    <row r="25" spans="2:14" ht="15.5" customHeight="1" x14ac:dyDescent="0.15">
      <c r="B25" s="68" t="s">
        <v>61</v>
      </c>
      <c r="C25" s="69"/>
      <c r="D25" s="89"/>
      <c r="E25" s="89"/>
      <c r="F25" s="89"/>
      <c r="G25" s="89">
        <f t="shared" ref="G25:L25" si="2">SUM(G19:G24)</f>
        <v>0</v>
      </c>
      <c r="H25" s="89">
        <f t="shared" si="2"/>
        <v>0</v>
      </c>
      <c r="I25" s="89">
        <f t="shared" si="2"/>
        <v>0</v>
      </c>
      <c r="J25" s="89">
        <f t="shared" si="2"/>
        <v>0</v>
      </c>
      <c r="K25" s="89">
        <f t="shared" si="2"/>
        <v>0</v>
      </c>
      <c r="L25" s="168">
        <f t="shared" si="2"/>
        <v>0</v>
      </c>
    </row>
    <row r="26" spans="2:14" s="13" customFormat="1" ht="11.25" customHeight="1" x14ac:dyDescent="0.15">
      <c r="B26" s="169"/>
      <c r="D26" s="170"/>
      <c r="E26" s="170"/>
      <c r="F26" s="170"/>
      <c r="G26" s="170"/>
      <c r="H26" s="170"/>
      <c r="I26" s="170"/>
      <c r="J26" s="170"/>
      <c r="K26" s="170"/>
      <c r="L26" s="170"/>
      <c r="M26" s="137"/>
      <c r="N26" s="137"/>
    </row>
    <row r="27" spans="2:14" ht="15.5" customHeight="1" x14ac:dyDescent="0.15">
      <c r="B27" s="58" t="s">
        <v>62</v>
      </c>
      <c r="C27" s="49"/>
      <c r="D27" s="59"/>
      <c r="E27" s="92"/>
      <c r="G27" s="94"/>
      <c r="H27" s="6"/>
      <c r="I27" s="6"/>
      <c r="J27" s="6"/>
      <c r="K27" s="94"/>
      <c r="L27" s="94"/>
    </row>
    <row r="28" spans="2:14" ht="15.5" customHeight="1" x14ac:dyDescent="0.15">
      <c r="B28" s="187" t="s">
        <v>63</v>
      </c>
      <c r="C28" s="188"/>
      <c r="D28" s="188"/>
      <c r="E28" s="95"/>
      <c r="G28" s="80"/>
      <c r="H28" s="6"/>
      <c r="I28" s="6"/>
      <c r="J28" s="6"/>
      <c r="K28" s="163"/>
      <c r="L28" s="163"/>
    </row>
    <row r="29" spans="2:14" ht="15.5" customHeight="1" x14ac:dyDescent="0.15">
      <c r="B29" s="187" t="s">
        <v>64</v>
      </c>
      <c r="C29" s="188"/>
      <c r="D29" s="188"/>
      <c r="E29" s="95"/>
      <c r="G29" s="80"/>
      <c r="H29" s="6"/>
      <c r="I29" s="6"/>
      <c r="J29" s="6"/>
      <c r="K29" s="163"/>
      <c r="L29" s="163"/>
    </row>
    <row r="30" spans="2:14" ht="15.5" customHeight="1" x14ac:dyDescent="0.15">
      <c r="B30" s="187" t="s">
        <v>65</v>
      </c>
      <c r="C30" s="188"/>
      <c r="D30" s="188"/>
      <c r="E30" s="95"/>
      <c r="G30" s="80"/>
      <c r="H30" s="6"/>
      <c r="I30" s="6"/>
      <c r="J30" s="6"/>
      <c r="K30" s="163"/>
      <c r="L30" s="163"/>
    </row>
    <row r="31" spans="2:14" ht="15.5" customHeight="1" x14ac:dyDescent="0.15">
      <c r="B31" s="187" t="s">
        <v>66</v>
      </c>
      <c r="C31" s="188"/>
      <c r="D31" s="188"/>
      <c r="E31" s="95"/>
      <c r="G31" s="80"/>
      <c r="H31" s="6"/>
      <c r="I31" s="6"/>
      <c r="J31" s="6"/>
      <c r="K31" s="163"/>
      <c r="L31" s="163"/>
    </row>
    <row r="32" spans="2:14" ht="15.5" customHeight="1" x14ac:dyDescent="0.15">
      <c r="B32" s="187" t="s">
        <v>79</v>
      </c>
      <c r="C32" s="188"/>
      <c r="D32" s="188"/>
      <c r="E32" s="95"/>
      <c r="G32" s="80"/>
      <c r="H32" s="6"/>
      <c r="I32" s="6"/>
      <c r="J32" s="6"/>
      <c r="K32" s="163"/>
      <c r="L32" s="163"/>
    </row>
    <row r="33" spans="2:14" ht="15.5" customHeight="1" x14ac:dyDescent="0.15">
      <c r="B33" s="185" t="s">
        <v>67</v>
      </c>
      <c r="C33" s="186"/>
      <c r="D33" s="186"/>
      <c r="E33" s="96"/>
      <c r="G33" s="80"/>
      <c r="H33" s="6"/>
      <c r="I33" s="6"/>
      <c r="J33" s="6"/>
      <c r="K33" s="163"/>
      <c r="L33" s="163"/>
    </row>
    <row r="34" spans="2:14" ht="15.5" customHeight="1" x14ac:dyDescent="0.15">
      <c r="B34" s="58" t="s">
        <v>68</v>
      </c>
      <c r="C34" s="49"/>
      <c r="D34" s="49"/>
      <c r="E34" s="97">
        <f>SUM(E28:E33)</f>
        <v>0</v>
      </c>
      <c r="G34" s="80"/>
      <c r="H34" s="6"/>
      <c r="I34" s="6"/>
      <c r="J34" s="6"/>
      <c r="K34" s="163"/>
      <c r="L34" s="163"/>
    </row>
    <row r="35" spans="2:14" s="13" customFormat="1" ht="13.5" customHeight="1" x14ac:dyDescent="0.15">
      <c r="B35" s="62"/>
      <c r="C35" s="63"/>
      <c r="D35" s="63"/>
      <c r="E35" s="98"/>
      <c r="G35" s="80"/>
      <c r="H35" s="6"/>
      <c r="I35" s="6"/>
      <c r="J35" s="6"/>
      <c r="K35" s="163"/>
      <c r="L35" s="163"/>
      <c r="M35" s="137"/>
      <c r="N35" s="137"/>
    </row>
    <row r="36" spans="2:14" ht="15.5" customHeight="1" x14ac:dyDescent="0.15">
      <c r="B36" s="58" t="s">
        <v>69</v>
      </c>
      <c r="C36" s="49"/>
      <c r="D36" s="59"/>
      <c r="E36" s="92"/>
      <c r="G36" s="80"/>
      <c r="H36" s="6"/>
      <c r="I36" s="6"/>
      <c r="J36" s="6"/>
      <c r="K36" s="163"/>
      <c r="L36" s="163"/>
    </row>
    <row r="37" spans="2:14" ht="15.5" customHeight="1" x14ac:dyDescent="0.15">
      <c r="B37" s="187" t="s">
        <v>85</v>
      </c>
      <c r="C37" s="188"/>
      <c r="D37" s="188"/>
      <c r="E37" s="95"/>
      <c r="G37" s="80"/>
      <c r="H37" s="6"/>
      <c r="I37" s="6"/>
      <c r="J37" s="6"/>
      <c r="K37" s="163"/>
      <c r="L37" s="163"/>
    </row>
    <row r="38" spans="2:14" ht="15.5" customHeight="1" x14ac:dyDescent="0.15">
      <c r="B38" s="58" t="s">
        <v>70</v>
      </c>
      <c r="C38" s="49"/>
      <c r="D38" s="49"/>
      <c r="E38" s="97">
        <f>SUM(E37)</f>
        <v>0</v>
      </c>
      <c r="G38" s="80"/>
      <c r="H38" s="6"/>
      <c r="I38" s="6"/>
      <c r="J38" s="6"/>
      <c r="K38" s="163"/>
      <c r="L38" s="163"/>
    </row>
    <row r="39" spans="2:14" s="13" customFormat="1" ht="13.5" customHeight="1" x14ac:dyDescent="0.15">
      <c r="B39" s="62"/>
      <c r="C39" s="63"/>
      <c r="D39" s="63"/>
      <c r="E39" s="98"/>
      <c r="G39" s="80"/>
      <c r="H39" s="6"/>
      <c r="I39" s="6"/>
      <c r="J39" s="6"/>
      <c r="K39" s="163"/>
      <c r="L39" s="163"/>
      <c r="M39" s="137"/>
      <c r="N39" s="137"/>
    </row>
    <row r="40" spans="2:14" x14ac:dyDescent="0.15">
      <c r="B40" s="58" t="s">
        <v>71</v>
      </c>
      <c r="C40" s="49"/>
      <c r="D40" s="59"/>
      <c r="E40" s="92"/>
      <c r="G40" s="80"/>
      <c r="H40" s="6"/>
      <c r="I40" s="6"/>
      <c r="J40" s="6"/>
      <c r="K40" s="163"/>
      <c r="L40" s="163"/>
    </row>
    <row r="41" spans="2:14" ht="15.5" customHeight="1" x14ac:dyDescent="0.15">
      <c r="B41" s="187" t="s">
        <v>41</v>
      </c>
      <c r="C41" s="188"/>
      <c r="D41" s="188"/>
      <c r="E41" s="95"/>
      <c r="G41" s="80"/>
      <c r="H41" s="6"/>
      <c r="I41" s="6"/>
      <c r="J41" s="6"/>
      <c r="K41" s="163"/>
      <c r="L41" s="163"/>
    </row>
    <row r="42" spans="2:14" ht="15.5" customHeight="1" x14ac:dyDescent="0.15">
      <c r="B42" s="187" t="s">
        <v>72</v>
      </c>
      <c r="C42" s="188"/>
      <c r="D42" s="188"/>
      <c r="E42" s="95"/>
      <c r="G42" s="80"/>
      <c r="H42" s="6"/>
      <c r="I42" s="6"/>
      <c r="J42" s="6"/>
      <c r="K42" s="163"/>
      <c r="L42" s="163"/>
    </row>
    <row r="43" spans="2:14" ht="15.5" customHeight="1" x14ac:dyDescent="0.15">
      <c r="B43" s="187" t="s">
        <v>43</v>
      </c>
      <c r="C43" s="188"/>
      <c r="D43" s="188"/>
      <c r="E43" s="95"/>
      <c r="G43" s="80"/>
      <c r="H43" s="6"/>
      <c r="I43" s="6"/>
      <c r="J43" s="6"/>
      <c r="K43" s="163"/>
      <c r="L43" s="163"/>
    </row>
    <row r="44" spans="2:14" ht="15.5" customHeight="1" x14ac:dyDescent="0.15">
      <c r="B44" s="187" t="s">
        <v>73</v>
      </c>
      <c r="C44" s="188"/>
      <c r="D44" s="188"/>
      <c r="E44" s="95"/>
      <c r="G44" s="80"/>
      <c r="H44" s="6"/>
      <c r="I44" s="6"/>
      <c r="J44" s="6"/>
      <c r="K44" s="163"/>
      <c r="L44" s="163"/>
    </row>
    <row r="45" spans="2:14" ht="13.5" customHeight="1" x14ac:dyDescent="0.15">
      <c r="B45" s="58" t="s">
        <v>74</v>
      </c>
      <c r="C45" s="49"/>
      <c r="D45" s="49"/>
      <c r="E45" s="97">
        <f>SUM(E41:E44)</f>
        <v>0</v>
      </c>
      <c r="G45" s="80"/>
      <c r="H45" s="6"/>
      <c r="I45" s="6"/>
      <c r="J45" s="6"/>
      <c r="K45" s="163"/>
      <c r="L45" s="163"/>
    </row>
    <row r="46" spans="2:14" s="13" customFormat="1" ht="13.5" customHeight="1" x14ac:dyDescent="0.15">
      <c r="B46" s="62"/>
      <c r="C46" s="63"/>
      <c r="D46" s="63"/>
      <c r="E46" s="99"/>
      <c r="G46" s="80"/>
      <c r="H46" s="6"/>
      <c r="I46" s="6"/>
      <c r="J46" s="6"/>
      <c r="K46" s="163"/>
      <c r="L46" s="163"/>
      <c r="M46" s="137"/>
      <c r="N46" s="137"/>
    </row>
    <row r="47" spans="2:14" ht="16" customHeight="1" x14ac:dyDescent="0.15">
      <c r="B47" s="51" t="s">
        <v>75</v>
      </c>
      <c r="C47" s="64"/>
      <c r="D47" s="65"/>
      <c r="E47" s="100">
        <f>L25+E34+E38+E45</f>
        <v>0</v>
      </c>
      <c r="G47" s="80"/>
      <c r="H47" s="6"/>
      <c r="I47" s="6"/>
      <c r="J47" s="6"/>
      <c r="K47" s="163"/>
      <c r="L47" s="163"/>
    </row>
    <row r="48" spans="2:14" x14ac:dyDescent="0.15">
      <c r="G48" s="80"/>
      <c r="H48" s="6"/>
      <c r="I48" s="6"/>
      <c r="J48" s="6"/>
      <c r="K48" s="163"/>
      <c r="L48" s="163"/>
    </row>
    <row r="49" spans="1:14" customFormat="1" ht="14.25" customHeight="1" x14ac:dyDescent="0.2">
      <c r="A49" s="6"/>
      <c r="B49" s="14"/>
      <c r="C49" s="9"/>
      <c r="D49" s="9"/>
      <c r="E49" s="9"/>
      <c r="F49" s="9"/>
      <c r="G49" s="12"/>
      <c r="H49" s="123"/>
      <c r="I49" s="123"/>
      <c r="J49" s="123"/>
      <c r="K49" s="136"/>
      <c r="L49" s="136"/>
      <c r="M49" s="139"/>
      <c r="N49" s="139"/>
    </row>
    <row r="50" spans="1:14" ht="18" x14ac:dyDescent="0.2">
      <c r="B50" s="11" t="s">
        <v>47</v>
      </c>
      <c r="C50" s="47" t="s">
        <v>6</v>
      </c>
      <c r="D50" s="7"/>
      <c r="E50" s="7"/>
      <c r="F50" s="7"/>
      <c r="G50" s="7"/>
      <c r="H50" s="123"/>
      <c r="I50" s="123"/>
      <c r="J50" s="123"/>
    </row>
    <row r="51" spans="1:14" ht="13" x14ac:dyDescent="0.15">
      <c r="B51" s="7"/>
      <c r="C51" s="7"/>
      <c r="D51" s="7"/>
      <c r="E51" s="7"/>
      <c r="F51" s="7"/>
      <c r="G51" s="7"/>
      <c r="H51" s="123"/>
      <c r="I51" s="123"/>
      <c r="J51" s="123"/>
    </row>
    <row r="52" spans="1:14" x14ac:dyDescent="0.15">
      <c r="B52" s="66"/>
      <c r="C52" s="54"/>
      <c r="D52" s="67"/>
      <c r="E52" s="67"/>
      <c r="F52" s="67"/>
      <c r="G52" s="67" t="s">
        <v>48</v>
      </c>
      <c r="H52" s="134" t="s">
        <v>49</v>
      </c>
      <c r="I52" s="134" t="s">
        <v>48</v>
      </c>
      <c r="J52" s="134" t="s">
        <v>50</v>
      </c>
      <c r="K52" s="134" t="s">
        <v>51</v>
      </c>
      <c r="L52" s="135" t="s">
        <v>10</v>
      </c>
    </row>
    <row r="53" spans="1:14" x14ac:dyDescent="0.15">
      <c r="B53" s="68" t="s">
        <v>52</v>
      </c>
      <c r="C53" s="69" t="s">
        <v>53</v>
      </c>
      <c r="D53" s="70" t="s">
        <v>54</v>
      </c>
      <c r="E53" s="70" t="s">
        <v>55</v>
      </c>
      <c r="F53" s="70" t="s">
        <v>56</v>
      </c>
      <c r="G53" s="70" t="s">
        <v>57</v>
      </c>
      <c r="H53" s="156">
        <f>J5</f>
        <v>0.57999999999999996</v>
      </c>
      <c r="I53" s="70" t="s">
        <v>58</v>
      </c>
      <c r="J53" s="70" t="s">
        <v>59</v>
      </c>
      <c r="K53" s="157"/>
      <c r="L53" s="158"/>
    </row>
    <row r="54" spans="1:14" ht="15.5" customHeight="1" x14ac:dyDescent="0.15">
      <c r="B54" s="91">
        <f t="shared" ref="B54:C57" si="3">B19</f>
        <v>0</v>
      </c>
      <c r="C54" s="15">
        <f t="shared" si="3"/>
        <v>0</v>
      </c>
      <c r="D54" s="55">
        <f>D19+(D19*$J$6)+(D19*$J$6)+(D19*$J$6*$J$6)</f>
        <v>0</v>
      </c>
      <c r="E54" s="79"/>
      <c r="F54" s="78"/>
      <c r="G54" s="80">
        <f>D54*E54*F54</f>
        <v>0</v>
      </c>
      <c r="H54" s="80">
        <f>G54*$J$5</f>
        <v>0</v>
      </c>
      <c r="I54" s="80">
        <f>G54+H54</f>
        <v>0</v>
      </c>
      <c r="J54" s="161">
        <f>(J7+J7*$J$8)*F54</f>
        <v>0</v>
      </c>
      <c r="K54" s="161">
        <f>I54*$J$4</f>
        <v>0</v>
      </c>
      <c r="L54" s="160">
        <f>I54+J54+K54</f>
        <v>0</v>
      </c>
    </row>
    <row r="55" spans="1:14" ht="15.5" customHeight="1" x14ac:dyDescent="0.15">
      <c r="B55" s="91">
        <f t="shared" si="3"/>
        <v>0</v>
      </c>
      <c r="C55" s="15">
        <f t="shared" si="3"/>
        <v>0</v>
      </c>
      <c r="D55" s="55">
        <f>D20+(D20*$J$6)+(D20*$J$6)+(D20*$J$6*$J$6)</f>
        <v>0</v>
      </c>
      <c r="E55" s="79"/>
      <c r="F55" s="78"/>
      <c r="G55" s="80">
        <f t="shared" ref="G55:G57" si="4">D55*E55*F55</f>
        <v>0</v>
      </c>
      <c r="H55" s="80">
        <f>G55*$J$5</f>
        <v>0</v>
      </c>
      <c r="I55" s="80">
        <f t="shared" ref="I55:I57" si="5">G55+H55</f>
        <v>0</v>
      </c>
      <c r="J55" s="161">
        <f>(J7+J7*$J$8)*F55</f>
        <v>0</v>
      </c>
      <c r="K55" s="161">
        <f>I55*$J$4</f>
        <v>0</v>
      </c>
      <c r="L55" s="160">
        <f t="shared" ref="L55:L57" si="6">I55+J55+K55</f>
        <v>0</v>
      </c>
    </row>
    <row r="56" spans="1:14" ht="15.5" customHeight="1" x14ac:dyDescent="0.15">
      <c r="B56" s="91">
        <f t="shared" si="3"/>
        <v>0</v>
      </c>
      <c r="C56" s="15">
        <f t="shared" si="3"/>
        <v>0</v>
      </c>
      <c r="D56" s="55">
        <f>D21+(D21*$J$6)+(D21*$J$6)+(D21*$J$6*$J$6)</f>
        <v>0</v>
      </c>
      <c r="E56" s="79"/>
      <c r="F56" s="78"/>
      <c r="G56" s="80">
        <f t="shared" si="4"/>
        <v>0</v>
      </c>
      <c r="H56" s="80">
        <f>G56*$J$5</f>
        <v>0</v>
      </c>
      <c r="I56" s="80">
        <f>G56+H56</f>
        <v>0</v>
      </c>
      <c r="J56" s="161">
        <f>(J7+J7*$J$8)*F56</f>
        <v>0</v>
      </c>
      <c r="K56" s="161">
        <f>I56*$J$4</f>
        <v>0</v>
      </c>
      <c r="L56" s="160">
        <f t="shared" si="6"/>
        <v>0</v>
      </c>
    </row>
    <row r="57" spans="1:14" ht="15.5" customHeight="1" x14ac:dyDescent="0.15">
      <c r="B57" s="91">
        <f t="shared" si="3"/>
        <v>0</v>
      </c>
      <c r="C57" s="15">
        <f t="shared" si="3"/>
        <v>0</v>
      </c>
      <c r="D57" s="55">
        <f>D22+(D22*$J$6)+(D22*$J$6)+(D22*$J$6*$J$6)</f>
        <v>0</v>
      </c>
      <c r="E57" s="79"/>
      <c r="F57" s="78"/>
      <c r="G57" s="80">
        <f t="shared" si="4"/>
        <v>0</v>
      </c>
      <c r="H57" s="80">
        <f>G57*$J$5</f>
        <v>0</v>
      </c>
      <c r="I57" s="80">
        <f t="shared" si="5"/>
        <v>0</v>
      </c>
      <c r="J57" s="161">
        <f>(J7+J7*$J$8)*F57</f>
        <v>0</v>
      </c>
      <c r="K57" s="161">
        <f>I57*$J$4</f>
        <v>0</v>
      </c>
      <c r="L57" s="160">
        <f t="shared" si="6"/>
        <v>0</v>
      </c>
    </row>
    <row r="58" spans="1:14" x14ac:dyDescent="0.15">
      <c r="B58" s="81" t="s">
        <v>60</v>
      </c>
      <c r="C58" s="56"/>
      <c r="D58" s="82"/>
      <c r="E58" s="82"/>
      <c r="F58" s="82"/>
      <c r="G58" s="83"/>
      <c r="H58" s="162"/>
      <c r="I58" s="83"/>
      <c r="J58" s="6"/>
      <c r="K58" s="161"/>
      <c r="L58" s="164"/>
    </row>
    <row r="59" spans="1:14" ht="15.5" customHeight="1" x14ac:dyDescent="0.15">
      <c r="B59" s="76"/>
      <c r="C59" s="77"/>
      <c r="D59" s="55"/>
      <c r="E59" s="84"/>
      <c r="F59" s="55"/>
      <c r="G59" s="80"/>
      <c r="H59" s="80"/>
      <c r="I59" s="78"/>
      <c r="J59" s="80"/>
      <c r="K59" s="161">
        <f>I59*$J$4</f>
        <v>0</v>
      </c>
      <c r="L59" s="160">
        <f>I59+K59</f>
        <v>0</v>
      </c>
    </row>
    <row r="60" spans="1:14" ht="15.5" customHeight="1" x14ac:dyDescent="0.15">
      <c r="B60" s="58" t="s">
        <v>61</v>
      </c>
      <c r="C60" s="49"/>
      <c r="D60" s="101">
        <f>SUM(D54:D58)</f>
        <v>0</v>
      </c>
      <c r="E60" s="101"/>
      <c r="F60" s="101">
        <f>SUM(F54:F58)</f>
        <v>0</v>
      </c>
      <c r="G60" s="101">
        <f>SUM(G54:G58)</f>
        <v>0</v>
      </c>
      <c r="H60" s="101">
        <f>SUM(H54:H58)</f>
        <v>0</v>
      </c>
      <c r="I60" s="101">
        <f>SUM(I54:I58)</f>
        <v>0</v>
      </c>
      <c r="J60" s="101">
        <f>SUM(J54:J59)</f>
        <v>0</v>
      </c>
      <c r="K60" s="101">
        <f>SUM(K54:K58)</f>
        <v>0</v>
      </c>
      <c r="L60" s="173">
        <f>SUM(L54:L58)</f>
        <v>0</v>
      </c>
    </row>
    <row r="61" spans="1:14" s="50" customFormat="1" ht="13.5" customHeight="1" x14ac:dyDescent="0.15">
      <c r="B61" s="93"/>
      <c r="D61" s="94"/>
      <c r="E61" s="94"/>
      <c r="F61" s="94"/>
      <c r="G61" s="94"/>
      <c r="H61" s="94"/>
      <c r="I61" s="94"/>
      <c r="J61" s="94"/>
      <c r="K61" s="94"/>
      <c r="L61" s="171"/>
      <c r="M61" s="140"/>
      <c r="N61" s="140"/>
    </row>
    <row r="62" spans="1:14" ht="15.5" customHeight="1" x14ac:dyDescent="0.15">
      <c r="B62" s="58" t="s">
        <v>62</v>
      </c>
      <c r="C62" s="49"/>
      <c r="D62" s="59"/>
      <c r="E62" s="92"/>
      <c r="G62" s="94"/>
      <c r="H62" s="6"/>
      <c r="I62" s="6"/>
      <c r="J62" s="6"/>
      <c r="K62" s="94"/>
      <c r="L62" s="138"/>
    </row>
    <row r="63" spans="1:14" ht="15.5" customHeight="1" x14ac:dyDescent="0.15">
      <c r="B63" s="187" t="s">
        <v>63</v>
      </c>
      <c r="C63" s="188"/>
      <c r="D63" s="188"/>
      <c r="E63" s="95"/>
      <c r="G63" s="80"/>
      <c r="H63" s="6"/>
      <c r="I63" s="6"/>
      <c r="J63" s="6"/>
      <c r="K63" s="163"/>
      <c r="L63" s="136"/>
    </row>
    <row r="64" spans="1:14" ht="15.5" customHeight="1" x14ac:dyDescent="0.15">
      <c r="B64" s="187" t="s">
        <v>64</v>
      </c>
      <c r="C64" s="188"/>
      <c r="D64" s="188"/>
      <c r="E64" s="95"/>
      <c r="G64" s="80"/>
      <c r="H64" s="6"/>
      <c r="I64" s="6"/>
      <c r="J64" s="6"/>
      <c r="K64" s="163"/>
      <c r="L64" s="136"/>
    </row>
    <row r="65" spans="2:14" ht="15.5" customHeight="1" x14ac:dyDescent="0.15">
      <c r="B65" s="187" t="s">
        <v>65</v>
      </c>
      <c r="C65" s="188"/>
      <c r="D65" s="188"/>
      <c r="E65" s="95"/>
      <c r="G65" s="80"/>
      <c r="H65" s="6"/>
      <c r="I65" s="6"/>
      <c r="J65" s="6"/>
      <c r="K65" s="163"/>
      <c r="L65" s="136"/>
    </row>
    <row r="66" spans="2:14" ht="15.5" customHeight="1" x14ac:dyDescent="0.15">
      <c r="B66" s="187" t="s">
        <v>66</v>
      </c>
      <c r="C66" s="188"/>
      <c r="D66" s="188"/>
      <c r="E66" s="95"/>
      <c r="G66" s="80"/>
      <c r="H66" s="6"/>
      <c r="I66" s="6"/>
      <c r="J66" s="6"/>
      <c r="K66" s="163"/>
      <c r="L66" s="136"/>
    </row>
    <row r="67" spans="2:14" ht="15.5" customHeight="1" x14ac:dyDescent="0.15">
      <c r="B67" s="187" t="s">
        <v>79</v>
      </c>
      <c r="C67" s="188"/>
      <c r="D67" s="188"/>
      <c r="E67" s="95"/>
      <c r="G67" s="80"/>
      <c r="H67" s="6"/>
      <c r="I67" s="6"/>
      <c r="J67" s="6"/>
      <c r="K67" s="163"/>
      <c r="L67" s="136"/>
    </row>
    <row r="68" spans="2:14" ht="15.5" customHeight="1" x14ac:dyDescent="0.15">
      <c r="B68" s="185" t="s">
        <v>67</v>
      </c>
      <c r="C68" s="186"/>
      <c r="D68" s="186"/>
      <c r="E68" s="96"/>
      <c r="G68" s="80"/>
      <c r="H68" s="6"/>
      <c r="I68" s="6"/>
      <c r="J68" s="6"/>
      <c r="K68" s="163"/>
      <c r="L68" s="136"/>
    </row>
    <row r="69" spans="2:14" ht="15.5" customHeight="1" x14ac:dyDescent="0.15">
      <c r="B69" s="58" t="s">
        <v>68</v>
      </c>
      <c r="C69" s="49"/>
      <c r="D69" s="49"/>
      <c r="E69" s="97">
        <f>SUM(E63:E68)</f>
        <v>0</v>
      </c>
      <c r="G69" s="80"/>
      <c r="H69" s="6"/>
      <c r="I69" s="6"/>
      <c r="J69" s="6"/>
      <c r="K69" s="163"/>
      <c r="L69" s="136"/>
    </row>
    <row r="70" spans="2:14" s="13" customFormat="1" ht="13.5" customHeight="1" x14ac:dyDescent="0.15">
      <c r="B70" s="62"/>
      <c r="C70" s="63"/>
      <c r="D70" s="63"/>
      <c r="E70" s="98"/>
      <c r="G70" s="80"/>
      <c r="H70" s="6"/>
      <c r="I70" s="6"/>
      <c r="J70" s="6"/>
      <c r="K70" s="163"/>
      <c r="L70" s="136"/>
      <c r="M70" s="137"/>
      <c r="N70" s="137"/>
    </row>
    <row r="71" spans="2:14" ht="15.5" customHeight="1" x14ac:dyDescent="0.15">
      <c r="B71" s="58" t="s">
        <v>69</v>
      </c>
      <c r="C71" s="49"/>
      <c r="D71" s="59"/>
      <c r="E71" s="92"/>
      <c r="G71" s="80"/>
      <c r="H71" s="6"/>
      <c r="I71" s="6"/>
      <c r="J71" s="6"/>
      <c r="K71" s="163"/>
      <c r="L71" s="136"/>
    </row>
    <row r="72" spans="2:14" ht="15.5" customHeight="1" x14ac:dyDescent="0.15">
      <c r="B72" s="187" t="s">
        <v>85</v>
      </c>
      <c r="C72" s="188"/>
      <c r="D72" s="188"/>
      <c r="E72" s="95"/>
      <c r="G72" s="80"/>
      <c r="H72" s="6"/>
      <c r="I72" s="6"/>
      <c r="J72" s="6"/>
      <c r="K72" s="163"/>
      <c r="L72" s="136"/>
    </row>
    <row r="73" spans="2:14" ht="15.5" customHeight="1" x14ac:dyDescent="0.15">
      <c r="B73" s="58" t="s">
        <v>70</v>
      </c>
      <c r="C73" s="49"/>
      <c r="D73" s="49"/>
      <c r="E73" s="97">
        <f>SUM(E72)</f>
        <v>0</v>
      </c>
      <c r="G73" s="80"/>
      <c r="H73" s="6"/>
      <c r="I73" s="6"/>
      <c r="J73" s="6"/>
      <c r="K73" s="163"/>
      <c r="L73" s="136"/>
    </row>
    <row r="74" spans="2:14" s="13" customFormat="1" ht="13.5" customHeight="1" x14ac:dyDescent="0.15">
      <c r="B74" s="62"/>
      <c r="C74" s="63"/>
      <c r="D74" s="63"/>
      <c r="E74" s="98"/>
      <c r="G74" s="80"/>
      <c r="H74" s="6"/>
      <c r="I74" s="6"/>
      <c r="J74" s="6"/>
      <c r="K74" s="163"/>
      <c r="L74" s="136"/>
      <c r="M74" s="137"/>
      <c r="N74" s="137"/>
    </row>
    <row r="75" spans="2:14" x14ac:dyDescent="0.15">
      <c r="B75" s="58" t="s">
        <v>71</v>
      </c>
      <c r="C75" s="49"/>
      <c r="D75" s="59"/>
      <c r="E75" s="92"/>
      <c r="G75" s="80"/>
      <c r="H75" s="6"/>
      <c r="I75" s="6"/>
      <c r="J75" s="6"/>
      <c r="K75" s="163"/>
      <c r="L75" s="136"/>
    </row>
    <row r="76" spans="2:14" ht="15.5" customHeight="1" x14ac:dyDescent="0.15">
      <c r="B76" s="187" t="s">
        <v>41</v>
      </c>
      <c r="C76" s="188"/>
      <c r="D76" s="188"/>
      <c r="E76" s="95"/>
      <c r="G76" s="80"/>
      <c r="H76" s="6"/>
      <c r="I76" s="6"/>
      <c r="J76" s="6"/>
      <c r="K76" s="163"/>
      <c r="L76" s="136"/>
    </row>
    <row r="77" spans="2:14" ht="15.5" customHeight="1" x14ac:dyDescent="0.15">
      <c r="B77" s="187" t="s">
        <v>72</v>
      </c>
      <c r="C77" s="188"/>
      <c r="D77" s="188"/>
      <c r="E77" s="95"/>
      <c r="G77" s="80"/>
      <c r="H77" s="6"/>
      <c r="I77" s="6"/>
      <c r="J77" s="6"/>
      <c r="K77" s="163"/>
      <c r="L77" s="136"/>
    </row>
    <row r="78" spans="2:14" ht="15.5" customHeight="1" x14ac:dyDescent="0.15">
      <c r="B78" s="187" t="s">
        <v>43</v>
      </c>
      <c r="C78" s="188"/>
      <c r="D78" s="188"/>
      <c r="E78" s="95"/>
      <c r="G78" s="80"/>
      <c r="H78" s="6"/>
      <c r="I78" s="6"/>
      <c r="J78" s="6"/>
      <c r="K78" s="163"/>
      <c r="L78" s="136"/>
    </row>
    <row r="79" spans="2:14" ht="15.5" customHeight="1" x14ac:dyDescent="0.15">
      <c r="B79" s="187" t="s">
        <v>73</v>
      </c>
      <c r="C79" s="188"/>
      <c r="D79" s="188"/>
      <c r="E79" s="95"/>
      <c r="G79" s="80"/>
      <c r="H79" s="6"/>
      <c r="I79" s="6"/>
      <c r="J79" s="6"/>
      <c r="K79" s="163"/>
      <c r="L79" s="136"/>
    </row>
    <row r="80" spans="2:14" ht="13.5" customHeight="1" x14ac:dyDescent="0.15">
      <c r="B80" s="58" t="s">
        <v>74</v>
      </c>
      <c r="C80" s="49"/>
      <c r="D80" s="49"/>
      <c r="E80" s="97">
        <f>SUM(E76:E79)</f>
        <v>0</v>
      </c>
      <c r="G80" s="80"/>
      <c r="H80" s="6"/>
      <c r="I80" s="6"/>
      <c r="J80" s="6"/>
      <c r="K80" s="163"/>
      <c r="L80" s="136"/>
    </row>
    <row r="81" spans="1:14" s="13" customFormat="1" ht="13.5" customHeight="1" x14ac:dyDescent="0.15">
      <c r="B81" s="62"/>
      <c r="C81" s="63"/>
      <c r="D81" s="63"/>
      <c r="E81" s="99"/>
      <c r="G81" s="80"/>
      <c r="H81" s="6"/>
      <c r="I81" s="6"/>
      <c r="J81" s="6"/>
      <c r="K81" s="163"/>
      <c r="L81" s="136"/>
      <c r="M81" s="137"/>
      <c r="N81" s="137"/>
    </row>
    <row r="82" spans="1:14" ht="16" customHeight="1" x14ac:dyDescent="0.15">
      <c r="B82" s="51" t="s">
        <v>76</v>
      </c>
      <c r="C82" s="64"/>
      <c r="D82" s="65"/>
      <c r="E82" s="100">
        <f>L60+E69+E73+E80</f>
        <v>0</v>
      </c>
      <c r="G82" s="80"/>
      <c r="H82" s="6"/>
      <c r="I82" s="6"/>
      <c r="J82" s="6"/>
      <c r="K82" s="163"/>
      <c r="L82" s="136"/>
    </row>
    <row r="83" spans="1:14" customFormat="1" ht="14.25" customHeight="1" x14ac:dyDescent="0.2">
      <c r="A83" s="6"/>
      <c r="B83" s="154"/>
      <c r="C83" s="154"/>
      <c r="D83" s="154"/>
      <c r="E83" s="154"/>
      <c r="F83" s="154"/>
      <c r="G83" s="80"/>
      <c r="H83" s="6"/>
      <c r="I83" s="6"/>
      <c r="J83" s="6"/>
      <c r="K83" s="163"/>
      <c r="L83" s="136"/>
      <c r="M83" s="139"/>
      <c r="N83" s="139"/>
    </row>
    <row r="84" spans="1:14" ht="18" x14ac:dyDescent="0.2">
      <c r="B84" s="11" t="s">
        <v>47</v>
      </c>
      <c r="C84" s="47" t="s">
        <v>7</v>
      </c>
      <c r="D84" s="7"/>
      <c r="E84" s="7"/>
      <c r="F84" s="7"/>
      <c r="G84" s="7"/>
      <c r="H84" s="123"/>
      <c r="I84" s="123"/>
      <c r="J84" s="123"/>
    </row>
    <row r="85" spans="1:14" ht="13" x14ac:dyDescent="0.15">
      <c r="B85" s="7"/>
      <c r="C85" s="7"/>
      <c r="D85" s="7"/>
      <c r="E85" s="7"/>
      <c r="F85" s="7"/>
      <c r="G85" s="7"/>
      <c r="H85" s="123"/>
      <c r="I85" s="123"/>
      <c r="J85" s="123"/>
    </row>
    <row r="86" spans="1:14" x14ac:dyDescent="0.15">
      <c r="B86" s="66"/>
      <c r="C86" s="54"/>
      <c r="D86" s="67"/>
      <c r="E86" s="67"/>
      <c r="F86" s="67"/>
      <c r="G86" s="67" t="s">
        <v>48</v>
      </c>
      <c r="H86" s="134" t="s">
        <v>49</v>
      </c>
      <c r="I86" s="134" t="s">
        <v>48</v>
      </c>
      <c r="J86" s="134" t="s">
        <v>50</v>
      </c>
      <c r="K86" s="134" t="s">
        <v>51</v>
      </c>
      <c r="L86" s="135" t="s">
        <v>10</v>
      </c>
    </row>
    <row r="87" spans="1:14" x14ac:dyDescent="0.15">
      <c r="B87" s="68" t="s">
        <v>52</v>
      </c>
      <c r="C87" s="69" t="s">
        <v>53</v>
      </c>
      <c r="D87" s="70" t="s">
        <v>54</v>
      </c>
      <c r="E87" s="70" t="s">
        <v>55</v>
      </c>
      <c r="F87" s="70" t="s">
        <v>56</v>
      </c>
      <c r="G87" s="70" t="s">
        <v>57</v>
      </c>
      <c r="H87" s="156">
        <f>J32</f>
        <v>0</v>
      </c>
      <c r="I87" s="70" t="s">
        <v>58</v>
      </c>
      <c r="J87" s="70" t="s">
        <v>59</v>
      </c>
      <c r="K87" s="157"/>
      <c r="L87" s="158"/>
    </row>
    <row r="88" spans="1:14" ht="15.5" customHeight="1" x14ac:dyDescent="0.15">
      <c r="B88" s="91">
        <f t="shared" ref="B88:C91" si="7">B54</f>
        <v>0</v>
      </c>
      <c r="C88" s="15">
        <f t="shared" si="7"/>
        <v>0</v>
      </c>
      <c r="D88" s="55">
        <f>D54+D54*$J$6</f>
        <v>0</v>
      </c>
      <c r="E88" s="79"/>
      <c r="F88" s="78"/>
      <c r="G88" s="80">
        <f>D88*E88*F88</f>
        <v>0</v>
      </c>
      <c r="H88" s="80">
        <f>G88*$J$5</f>
        <v>0</v>
      </c>
      <c r="I88" s="80">
        <f>G88+H88</f>
        <v>0</v>
      </c>
      <c r="J88" s="161">
        <f>(J7+J7*$J$8+J7*$J$8)*F88</f>
        <v>0</v>
      </c>
      <c r="K88" s="161">
        <f>I88*$J$4</f>
        <v>0</v>
      </c>
      <c r="L88" s="160">
        <f>I88+J88+K88</f>
        <v>0</v>
      </c>
    </row>
    <row r="89" spans="1:14" ht="15.5" customHeight="1" x14ac:dyDescent="0.15">
      <c r="B89" s="91">
        <f t="shared" si="7"/>
        <v>0</v>
      </c>
      <c r="C89" s="15">
        <f t="shared" si="7"/>
        <v>0</v>
      </c>
      <c r="D89" s="55">
        <f>D55+D55*$J$6</f>
        <v>0</v>
      </c>
      <c r="E89" s="79"/>
      <c r="F89" s="78"/>
      <c r="G89" s="80">
        <f t="shared" ref="G89:G91" si="8">D89*E89*F89</f>
        <v>0</v>
      </c>
      <c r="H89" s="80">
        <f>G89*$J$5</f>
        <v>0</v>
      </c>
      <c r="I89" s="80">
        <f>G89+H89</f>
        <v>0</v>
      </c>
      <c r="J89" s="161">
        <f>(J7+J7*$J$8+J7*$J$8)*F89</f>
        <v>0</v>
      </c>
      <c r="K89" s="161">
        <f>I89*$J$4</f>
        <v>0</v>
      </c>
      <c r="L89" s="160">
        <f t="shared" ref="L89:L91" si="9">I89+J89+K89</f>
        <v>0</v>
      </c>
    </row>
    <row r="90" spans="1:14" ht="15.5" customHeight="1" x14ac:dyDescent="0.15">
      <c r="B90" s="91">
        <f t="shared" si="7"/>
        <v>0</v>
      </c>
      <c r="C90" s="15">
        <f t="shared" si="7"/>
        <v>0</v>
      </c>
      <c r="D90" s="55">
        <f>D56+D56*$J$6</f>
        <v>0</v>
      </c>
      <c r="E90" s="79"/>
      <c r="F90" s="78"/>
      <c r="G90" s="80">
        <f t="shared" si="8"/>
        <v>0</v>
      </c>
      <c r="H90" s="80">
        <f>G90*$J$5</f>
        <v>0</v>
      </c>
      <c r="I90" s="80">
        <f t="shared" ref="I90:I91" si="10">G90+H90</f>
        <v>0</v>
      </c>
      <c r="J90" s="161">
        <f>(J7+J7*$J$8+J7*$J$8)*F90</f>
        <v>0</v>
      </c>
      <c r="K90" s="161">
        <f>I90*$J$4</f>
        <v>0</v>
      </c>
      <c r="L90" s="160">
        <f t="shared" si="9"/>
        <v>0</v>
      </c>
    </row>
    <row r="91" spans="1:14" ht="15.5" customHeight="1" x14ac:dyDescent="0.15">
      <c r="B91" s="91">
        <f t="shared" si="7"/>
        <v>0</v>
      </c>
      <c r="C91" s="15">
        <f t="shared" si="7"/>
        <v>0</v>
      </c>
      <c r="D91" s="55">
        <f>D57+D57*$J$6</f>
        <v>0</v>
      </c>
      <c r="E91" s="79"/>
      <c r="F91" s="78"/>
      <c r="G91" s="80">
        <f t="shared" si="8"/>
        <v>0</v>
      </c>
      <c r="H91" s="80">
        <f>G91*$J$5</f>
        <v>0</v>
      </c>
      <c r="I91" s="80">
        <f t="shared" si="10"/>
        <v>0</v>
      </c>
      <c r="J91" s="161">
        <f>(J7+J7*$J$8+J7*$J$8)*F91</f>
        <v>0</v>
      </c>
      <c r="K91" s="161">
        <f>I91*$J$4</f>
        <v>0</v>
      </c>
      <c r="L91" s="160">
        <f t="shared" si="9"/>
        <v>0</v>
      </c>
    </row>
    <row r="92" spans="1:14" x14ac:dyDescent="0.15">
      <c r="B92" s="81" t="s">
        <v>60</v>
      </c>
      <c r="C92" s="56"/>
      <c r="D92" s="82"/>
      <c r="E92" s="82"/>
      <c r="F92" s="82"/>
      <c r="G92" s="83"/>
      <c r="H92" s="162"/>
      <c r="I92" s="83"/>
      <c r="J92" s="6"/>
      <c r="K92" s="161"/>
      <c r="L92" s="164"/>
    </row>
    <row r="93" spans="1:14" ht="15.5" customHeight="1" x14ac:dyDescent="0.15">
      <c r="B93" s="76"/>
      <c r="C93" s="77"/>
      <c r="D93" s="55"/>
      <c r="E93" s="84"/>
      <c r="F93" s="55"/>
      <c r="G93" s="80"/>
      <c r="H93" s="80"/>
      <c r="I93" s="78"/>
      <c r="J93" s="80"/>
      <c r="K93" s="161">
        <f>I93*$J$4</f>
        <v>0</v>
      </c>
      <c r="L93" s="160">
        <f>I93+K93</f>
        <v>0</v>
      </c>
    </row>
    <row r="94" spans="1:14" s="50" customFormat="1" ht="15.5" customHeight="1" x14ac:dyDescent="0.15">
      <c r="B94" s="60" t="s">
        <v>61</v>
      </c>
      <c r="C94" s="61"/>
      <c r="D94" s="59">
        <f>SUM(D88:D93)</f>
        <v>0</v>
      </c>
      <c r="E94" s="59"/>
      <c r="F94" s="59">
        <f t="shared" ref="F94:L94" si="11">SUM(F88:F93)</f>
        <v>0</v>
      </c>
      <c r="G94" s="59">
        <f t="shared" si="11"/>
        <v>0</v>
      </c>
      <c r="H94" s="59">
        <f t="shared" si="11"/>
        <v>0</v>
      </c>
      <c r="I94" s="59">
        <f t="shared" si="11"/>
        <v>0</v>
      </c>
      <c r="J94" s="59">
        <f>SUM(J88:J93)</f>
        <v>0</v>
      </c>
      <c r="K94" s="59">
        <f t="shared" si="11"/>
        <v>0</v>
      </c>
      <c r="L94" s="92">
        <f t="shared" si="11"/>
        <v>0</v>
      </c>
      <c r="M94" s="140"/>
      <c r="N94" s="140"/>
    </row>
    <row r="95" spans="1:14" s="50" customFormat="1" ht="13.5" customHeight="1" x14ac:dyDescent="0.15">
      <c r="B95" s="93"/>
      <c r="D95" s="94"/>
      <c r="E95" s="94"/>
      <c r="F95" s="94"/>
      <c r="G95" s="94"/>
      <c r="H95" s="94"/>
      <c r="I95" s="94"/>
      <c r="J95" s="94"/>
      <c r="K95" s="94"/>
      <c r="L95" s="171"/>
      <c r="M95" s="140"/>
      <c r="N95" s="140"/>
    </row>
    <row r="96" spans="1:14" ht="15.5" customHeight="1" x14ac:dyDescent="0.15">
      <c r="B96" s="58" t="s">
        <v>62</v>
      </c>
      <c r="C96" s="49"/>
      <c r="D96" s="59"/>
      <c r="E96" s="92"/>
      <c r="G96" s="94"/>
      <c r="H96" s="6"/>
      <c r="I96" s="6"/>
      <c r="J96" s="6"/>
      <c r="K96" s="94"/>
      <c r="L96" s="94"/>
    </row>
    <row r="97" spans="2:14" ht="15.5" customHeight="1" x14ac:dyDescent="0.15">
      <c r="B97" s="187" t="s">
        <v>63</v>
      </c>
      <c r="C97" s="188"/>
      <c r="D97" s="188"/>
      <c r="E97" s="95"/>
      <c r="G97" s="80"/>
      <c r="H97" s="6"/>
      <c r="I97" s="6"/>
      <c r="J97" s="6"/>
      <c r="K97" s="163"/>
      <c r="L97" s="163"/>
    </row>
    <row r="98" spans="2:14" ht="15.5" customHeight="1" x14ac:dyDescent="0.15">
      <c r="B98" s="187" t="s">
        <v>64</v>
      </c>
      <c r="C98" s="188"/>
      <c r="D98" s="188"/>
      <c r="E98" s="95"/>
      <c r="G98" s="80"/>
      <c r="H98" s="6"/>
      <c r="I98" s="6"/>
      <c r="J98" s="6"/>
      <c r="K98" s="163"/>
      <c r="L98" s="163"/>
    </row>
    <row r="99" spans="2:14" ht="15.5" customHeight="1" x14ac:dyDescent="0.15">
      <c r="B99" s="187" t="s">
        <v>65</v>
      </c>
      <c r="C99" s="188"/>
      <c r="D99" s="188"/>
      <c r="E99" s="95"/>
      <c r="G99" s="80"/>
      <c r="H99" s="6"/>
      <c r="I99" s="6"/>
      <c r="J99" s="6"/>
      <c r="K99" s="163"/>
      <c r="L99" s="163"/>
    </row>
    <row r="100" spans="2:14" ht="15.5" customHeight="1" x14ac:dyDescent="0.15">
      <c r="B100" s="187" t="s">
        <v>66</v>
      </c>
      <c r="C100" s="188"/>
      <c r="D100" s="188"/>
      <c r="E100" s="95"/>
      <c r="G100" s="80"/>
      <c r="H100" s="6"/>
      <c r="I100" s="6"/>
      <c r="J100" s="6"/>
      <c r="K100" s="163"/>
      <c r="L100" s="163"/>
    </row>
    <row r="101" spans="2:14" ht="15.5" customHeight="1" x14ac:dyDescent="0.15">
      <c r="B101" s="187" t="s">
        <v>79</v>
      </c>
      <c r="C101" s="188"/>
      <c r="D101" s="188"/>
      <c r="E101" s="95"/>
      <c r="G101" s="80"/>
      <c r="H101" s="6"/>
      <c r="I101" s="6"/>
      <c r="J101" s="6"/>
      <c r="K101" s="163"/>
      <c r="L101" s="163"/>
    </row>
    <row r="102" spans="2:14" ht="15.5" customHeight="1" x14ac:dyDescent="0.15">
      <c r="B102" s="185" t="s">
        <v>67</v>
      </c>
      <c r="C102" s="186"/>
      <c r="D102" s="186"/>
      <c r="E102" s="96"/>
      <c r="G102" s="80"/>
      <c r="H102" s="6"/>
      <c r="I102" s="6"/>
      <c r="J102" s="6"/>
      <c r="K102" s="163"/>
      <c r="L102" s="163"/>
    </row>
    <row r="103" spans="2:14" ht="15.5" customHeight="1" x14ac:dyDescent="0.15">
      <c r="B103" s="58" t="s">
        <v>68</v>
      </c>
      <c r="C103" s="49"/>
      <c r="D103" s="49"/>
      <c r="E103" s="97">
        <f>SUM(E97:E102)</f>
        <v>0</v>
      </c>
      <c r="G103" s="80"/>
      <c r="H103" s="6"/>
      <c r="I103" s="6"/>
      <c r="J103" s="6"/>
      <c r="K103" s="163"/>
      <c r="L103" s="163"/>
    </row>
    <row r="104" spans="2:14" s="13" customFormat="1" ht="13.5" customHeight="1" x14ac:dyDescent="0.15">
      <c r="B104" s="62"/>
      <c r="C104" s="63"/>
      <c r="D104" s="63"/>
      <c r="E104" s="98"/>
      <c r="G104" s="80"/>
      <c r="H104" s="6"/>
      <c r="I104" s="6"/>
      <c r="J104" s="6"/>
      <c r="K104" s="163"/>
      <c r="L104" s="163"/>
      <c r="M104" s="137"/>
      <c r="N104" s="137"/>
    </row>
    <row r="105" spans="2:14" ht="15.5" customHeight="1" x14ac:dyDescent="0.15">
      <c r="B105" s="58" t="s">
        <v>69</v>
      </c>
      <c r="C105" s="49"/>
      <c r="D105" s="59"/>
      <c r="E105" s="92"/>
      <c r="G105" s="80"/>
      <c r="H105" s="6"/>
      <c r="I105" s="6"/>
      <c r="J105" s="6"/>
      <c r="K105" s="163"/>
      <c r="L105" s="163"/>
    </row>
    <row r="106" spans="2:14" ht="15.5" customHeight="1" x14ac:dyDescent="0.15">
      <c r="B106" s="187" t="s">
        <v>85</v>
      </c>
      <c r="C106" s="188"/>
      <c r="D106" s="188"/>
      <c r="E106" s="95"/>
      <c r="G106" s="80"/>
      <c r="H106" s="6"/>
      <c r="I106" s="6"/>
      <c r="J106" s="6"/>
      <c r="K106" s="163"/>
      <c r="L106" s="163"/>
    </row>
    <row r="107" spans="2:14" ht="15.5" customHeight="1" x14ac:dyDescent="0.15">
      <c r="B107" s="58" t="s">
        <v>70</v>
      </c>
      <c r="C107" s="49"/>
      <c r="D107" s="49"/>
      <c r="E107" s="97">
        <f>SUM(E106)</f>
        <v>0</v>
      </c>
      <c r="G107" s="80"/>
      <c r="H107" s="6"/>
      <c r="I107" s="6"/>
      <c r="J107" s="6"/>
      <c r="K107" s="163"/>
      <c r="L107" s="163"/>
    </row>
    <row r="108" spans="2:14" s="13" customFormat="1" ht="13.5" customHeight="1" x14ac:dyDescent="0.15">
      <c r="B108" s="62"/>
      <c r="C108" s="63"/>
      <c r="D108" s="63"/>
      <c r="E108" s="98"/>
      <c r="G108" s="80"/>
      <c r="H108" s="6"/>
      <c r="I108" s="6"/>
      <c r="J108" s="6"/>
      <c r="K108" s="163"/>
      <c r="L108" s="163"/>
      <c r="M108" s="137"/>
      <c r="N108" s="137"/>
    </row>
    <row r="109" spans="2:14" x14ac:dyDescent="0.15">
      <c r="B109" s="58" t="s">
        <v>71</v>
      </c>
      <c r="C109" s="49"/>
      <c r="D109" s="59"/>
      <c r="E109" s="92"/>
      <c r="G109" s="80"/>
      <c r="H109" s="6"/>
      <c r="I109" s="6"/>
      <c r="J109" s="6"/>
      <c r="K109" s="163"/>
      <c r="L109" s="163"/>
    </row>
    <row r="110" spans="2:14" ht="15.5" customHeight="1" x14ac:dyDescent="0.15">
      <c r="B110" s="187" t="s">
        <v>41</v>
      </c>
      <c r="C110" s="188"/>
      <c r="D110" s="188"/>
      <c r="E110" s="95"/>
      <c r="G110" s="80"/>
      <c r="H110" s="6"/>
      <c r="I110" s="6"/>
      <c r="J110" s="6"/>
      <c r="K110" s="163"/>
      <c r="L110" s="163"/>
    </row>
    <row r="111" spans="2:14" ht="15.5" customHeight="1" x14ac:dyDescent="0.15">
      <c r="B111" s="187" t="s">
        <v>72</v>
      </c>
      <c r="C111" s="188"/>
      <c r="D111" s="188"/>
      <c r="E111" s="95"/>
      <c r="G111" s="80"/>
      <c r="H111" s="6"/>
      <c r="I111" s="6"/>
      <c r="J111" s="6"/>
      <c r="K111" s="163"/>
      <c r="L111" s="163"/>
    </row>
    <row r="112" spans="2:14" ht="15.5" customHeight="1" x14ac:dyDescent="0.15">
      <c r="B112" s="187" t="s">
        <v>43</v>
      </c>
      <c r="C112" s="188"/>
      <c r="D112" s="188"/>
      <c r="E112" s="95"/>
      <c r="G112" s="80"/>
      <c r="H112" s="6"/>
      <c r="I112" s="6"/>
      <c r="J112" s="6"/>
      <c r="K112" s="163"/>
      <c r="L112" s="163"/>
    </row>
    <row r="113" spans="1:14" ht="15.5" customHeight="1" x14ac:dyDescent="0.15">
      <c r="B113" s="187" t="s">
        <v>73</v>
      </c>
      <c r="C113" s="188"/>
      <c r="D113" s="188"/>
      <c r="E113" s="95"/>
      <c r="G113" s="80"/>
      <c r="H113" s="6"/>
      <c r="I113" s="6"/>
      <c r="J113" s="6"/>
      <c r="K113" s="163"/>
      <c r="L113" s="163"/>
    </row>
    <row r="114" spans="1:14" ht="13.5" customHeight="1" x14ac:dyDescent="0.15">
      <c r="B114" s="58" t="s">
        <v>74</v>
      </c>
      <c r="C114" s="49"/>
      <c r="D114" s="49"/>
      <c r="E114" s="97">
        <f>SUM(E110:E113)</f>
        <v>0</v>
      </c>
      <c r="G114" s="80"/>
      <c r="H114" s="6"/>
      <c r="I114" s="6"/>
      <c r="J114" s="6"/>
      <c r="K114" s="163"/>
      <c r="L114" s="163"/>
    </row>
    <row r="115" spans="1:14" s="13" customFormat="1" ht="13.5" customHeight="1" x14ac:dyDescent="0.15">
      <c r="B115" s="62"/>
      <c r="C115" s="63"/>
      <c r="D115" s="63"/>
      <c r="E115" s="99"/>
      <c r="G115" s="80"/>
      <c r="H115" s="6"/>
      <c r="I115" s="6"/>
      <c r="J115" s="6"/>
      <c r="K115" s="163"/>
      <c r="L115" s="163"/>
      <c r="M115" s="137"/>
      <c r="N115" s="137"/>
    </row>
    <row r="116" spans="1:14" ht="16" customHeight="1" x14ac:dyDescent="0.15">
      <c r="B116" s="51" t="s">
        <v>77</v>
      </c>
      <c r="C116" s="64"/>
      <c r="D116" s="65"/>
      <c r="E116" s="100">
        <f>L94+E103+E107+E114</f>
        <v>0</v>
      </c>
      <c r="G116" s="80"/>
      <c r="H116" s="6"/>
      <c r="I116" s="6"/>
      <c r="J116" s="6"/>
      <c r="K116" s="163"/>
      <c r="L116" s="163"/>
    </row>
    <row r="117" spans="1:14" customFormat="1" ht="14.25" customHeight="1" x14ac:dyDescent="0.2">
      <c r="A117" s="6"/>
      <c r="B117" s="154"/>
      <c r="C117" s="154"/>
      <c r="D117" s="154"/>
      <c r="E117" s="154"/>
      <c r="F117" s="154"/>
      <c r="G117" s="80"/>
      <c r="H117" s="6"/>
      <c r="I117" s="6"/>
      <c r="J117" s="6"/>
      <c r="K117" s="163"/>
      <c r="L117" s="163"/>
      <c r="M117" s="139"/>
      <c r="N117" s="139"/>
    </row>
    <row r="118" spans="1:14" ht="18" x14ac:dyDescent="0.2">
      <c r="B118" s="11" t="s">
        <v>47</v>
      </c>
      <c r="C118" s="47" t="s">
        <v>8</v>
      </c>
      <c r="D118" s="7"/>
      <c r="E118" s="7"/>
      <c r="F118" s="7"/>
      <c r="G118" s="7"/>
      <c r="H118" s="123"/>
      <c r="I118" s="123"/>
      <c r="J118" s="123"/>
    </row>
    <row r="119" spans="1:14" ht="13" x14ac:dyDescent="0.15">
      <c r="B119" s="7"/>
      <c r="C119" s="7"/>
      <c r="D119" s="7"/>
      <c r="E119" s="7"/>
      <c r="F119" s="7"/>
      <c r="G119" s="7"/>
      <c r="H119" s="123"/>
      <c r="I119" s="123"/>
      <c r="J119" s="123"/>
    </row>
    <row r="120" spans="1:14" x14ac:dyDescent="0.15">
      <c r="B120" s="66"/>
      <c r="C120" s="54"/>
      <c r="D120" s="67"/>
      <c r="E120" s="67"/>
      <c r="F120" s="67"/>
      <c r="G120" s="67" t="s">
        <v>48</v>
      </c>
      <c r="H120" s="67" t="s">
        <v>49</v>
      </c>
      <c r="I120" s="67" t="s">
        <v>48</v>
      </c>
      <c r="J120" s="67" t="s">
        <v>50</v>
      </c>
      <c r="K120" s="67" t="s">
        <v>51</v>
      </c>
      <c r="L120" s="155" t="s">
        <v>10</v>
      </c>
    </row>
    <row r="121" spans="1:14" x14ac:dyDescent="0.15">
      <c r="B121" s="68" t="s">
        <v>52</v>
      </c>
      <c r="C121" s="69" t="s">
        <v>53</v>
      </c>
      <c r="D121" s="70" t="s">
        <v>54</v>
      </c>
      <c r="E121" s="70" t="s">
        <v>55</v>
      </c>
      <c r="F121" s="70" t="s">
        <v>56</v>
      </c>
      <c r="G121" s="70" t="s">
        <v>57</v>
      </c>
      <c r="H121" s="172">
        <f>J96</f>
        <v>0</v>
      </c>
      <c r="I121" s="70" t="s">
        <v>58</v>
      </c>
      <c r="J121" s="70" t="s">
        <v>59</v>
      </c>
      <c r="K121" s="157"/>
      <c r="L121" s="158"/>
    </row>
    <row r="122" spans="1:14" ht="15.5" customHeight="1" x14ac:dyDescent="0.15">
      <c r="B122" s="91">
        <f t="shared" ref="B122:C125" si="12">B88</f>
        <v>0</v>
      </c>
      <c r="C122" s="15">
        <f t="shared" si="12"/>
        <v>0</v>
      </c>
      <c r="D122" s="55">
        <f>D88+(D88*$J$6)</f>
        <v>0</v>
      </c>
      <c r="E122" s="79"/>
      <c r="F122" s="78"/>
      <c r="G122" s="80">
        <f>D122*E122*F122</f>
        <v>0</v>
      </c>
      <c r="H122" s="80">
        <f>G122*$J$5</f>
        <v>0</v>
      </c>
      <c r="I122" s="80">
        <f>G122+H122</f>
        <v>0</v>
      </c>
      <c r="J122" s="161">
        <f>(J7+J7*$J$8+J7*$J$8+J7*$J$8)*F122</f>
        <v>0</v>
      </c>
      <c r="K122" s="161">
        <f>I122*$J$4</f>
        <v>0</v>
      </c>
      <c r="L122" s="160">
        <f>I122+J122+K122</f>
        <v>0</v>
      </c>
    </row>
    <row r="123" spans="1:14" ht="15.5" customHeight="1" x14ac:dyDescent="0.15">
      <c r="B123" s="91">
        <f t="shared" si="12"/>
        <v>0</v>
      </c>
      <c r="C123" s="15">
        <f t="shared" si="12"/>
        <v>0</v>
      </c>
      <c r="D123" s="55">
        <f>D89+(D89*$J$6)</f>
        <v>0</v>
      </c>
      <c r="E123" s="79"/>
      <c r="F123" s="78"/>
      <c r="G123" s="80">
        <f>D123*E123*F123</f>
        <v>0</v>
      </c>
      <c r="H123" s="80">
        <f>G123*$J$5</f>
        <v>0</v>
      </c>
      <c r="I123" s="80">
        <f t="shared" ref="I123:I125" si="13">G123+H123</f>
        <v>0</v>
      </c>
      <c r="J123" s="161">
        <f>(J7+J7*$J$8+J7*$J$8+J7*$J$8)*F123</f>
        <v>0</v>
      </c>
      <c r="K123" s="161">
        <f>I123*$J$4</f>
        <v>0</v>
      </c>
      <c r="L123" s="160">
        <f t="shared" ref="L123:L125" si="14">I123+J123+K123</f>
        <v>0</v>
      </c>
    </row>
    <row r="124" spans="1:14" ht="15.5" customHeight="1" x14ac:dyDescent="0.15">
      <c r="B124" s="91">
        <f t="shared" si="12"/>
        <v>0</v>
      </c>
      <c r="C124" s="15">
        <f t="shared" si="12"/>
        <v>0</v>
      </c>
      <c r="D124" s="55">
        <f>D90+(D90*$J$6)</f>
        <v>0</v>
      </c>
      <c r="E124" s="79"/>
      <c r="F124" s="78"/>
      <c r="G124" s="80">
        <f t="shared" ref="G124:G125" si="15">D124*E124*F124</f>
        <v>0</v>
      </c>
      <c r="H124" s="80">
        <f>G124*$J$5</f>
        <v>0</v>
      </c>
      <c r="I124" s="80">
        <f t="shared" si="13"/>
        <v>0</v>
      </c>
      <c r="J124" s="161">
        <f>(J7+J7*$J$8+J7*$J$8+J7*$J$8)*F124</f>
        <v>0</v>
      </c>
      <c r="K124" s="161">
        <f>I124*$J$4</f>
        <v>0</v>
      </c>
      <c r="L124" s="160">
        <f t="shared" si="14"/>
        <v>0</v>
      </c>
    </row>
    <row r="125" spans="1:14" ht="15.5" customHeight="1" x14ac:dyDescent="0.15">
      <c r="B125" s="91">
        <f t="shared" si="12"/>
        <v>0</v>
      </c>
      <c r="C125" s="15">
        <f t="shared" si="12"/>
        <v>0</v>
      </c>
      <c r="D125" s="55">
        <f>D91+(D91*$J$6)</f>
        <v>0</v>
      </c>
      <c r="E125" s="79"/>
      <c r="F125" s="78"/>
      <c r="G125" s="80">
        <f t="shared" si="15"/>
        <v>0</v>
      </c>
      <c r="H125" s="80">
        <f>G125*$J$5</f>
        <v>0</v>
      </c>
      <c r="I125" s="80">
        <f t="shared" si="13"/>
        <v>0</v>
      </c>
      <c r="J125" s="161">
        <f>(J7+J7*$J$8+J7*$J$8+J7*$J$8)*F125</f>
        <v>0</v>
      </c>
      <c r="K125" s="161">
        <f>I125*$J$4</f>
        <v>0</v>
      </c>
      <c r="L125" s="160">
        <f t="shared" si="14"/>
        <v>0</v>
      </c>
    </row>
    <row r="126" spans="1:14" x14ac:dyDescent="0.15">
      <c r="B126" s="81" t="s">
        <v>60</v>
      </c>
      <c r="C126" s="56"/>
      <c r="D126" s="82"/>
      <c r="E126" s="82"/>
      <c r="F126" s="82"/>
      <c r="G126" s="83"/>
      <c r="H126" s="162"/>
      <c r="I126" s="83"/>
      <c r="J126" s="6"/>
      <c r="K126" s="161"/>
      <c r="L126" s="164"/>
    </row>
    <row r="127" spans="1:14" ht="15.5" customHeight="1" x14ac:dyDescent="0.15">
      <c r="B127" s="76"/>
      <c r="C127" s="77"/>
      <c r="D127" s="55"/>
      <c r="E127" s="84"/>
      <c r="F127" s="55"/>
      <c r="G127" s="80"/>
      <c r="H127" s="80"/>
      <c r="I127" s="78"/>
      <c r="J127" s="80"/>
      <c r="K127" s="161">
        <f>I127*$J$4</f>
        <v>0</v>
      </c>
      <c r="L127" s="160">
        <f>I127+K127</f>
        <v>0</v>
      </c>
    </row>
    <row r="128" spans="1:14" s="50" customFormat="1" ht="15.5" customHeight="1" x14ac:dyDescent="0.15">
      <c r="B128" s="60" t="s">
        <v>61</v>
      </c>
      <c r="C128" s="61"/>
      <c r="D128" s="59">
        <f>SUM(D122:D127)</f>
        <v>0</v>
      </c>
      <c r="E128" s="59"/>
      <c r="F128" s="59">
        <f t="shared" ref="F128:L128" si="16">SUM(F122:F127)</f>
        <v>0</v>
      </c>
      <c r="G128" s="59">
        <f t="shared" si="16"/>
        <v>0</v>
      </c>
      <c r="H128" s="59">
        <f t="shared" si="16"/>
        <v>0</v>
      </c>
      <c r="I128" s="59">
        <f t="shared" si="16"/>
        <v>0</v>
      </c>
      <c r="J128" s="59">
        <f>SUM(J122:J127)</f>
        <v>0</v>
      </c>
      <c r="K128" s="59">
        <f t="shared" si="16"/>
        <v>0</v>
      </c>
      <c r="L128" s="92">
        <f t="shared" si="16"/>
        <v>0</v>
      </c>
      <c r="M128" s="140"/>
      <c r="N128" s="140"/>
    </row>
    <row r="129" spans="2:14" s="50" customFormat="1" ht="7.5" customHeight="1" x14ac:dyDescent="0.15">
      <c r="B129" s="93"/>
      <c r="D129" s="94"/>
      <c r="E129" s="94"/>
      <c r="F129" s="94"/>
      <c r="G129" s="94"/>
      <c r="H129" s="94"/>
      <c r="I129" s="94"/>
      <c r="J129" s="94"/>
      <c r="K129" s="94"/>
      <c r="L129" s="171"/>
      <c r="M129" s="140"/>
      <c r="N129" s="140"/>
    </row>
    <row r="130" spans="2:14" ht="15.5" customHeight="1" x14ac:dyDescent="0.15">
      <c r="B130" s="58" t="s">
        <v>62</v>
      </c>
      <c r="C130" s="49"/>
      <c r="D130" s="59"/>
      <c r="E130" s="92"/>
      <c r="G130" s="94"/>
      <c r="H130" s="6"/>
      <c r="I130" s="6"/>
      <c r="J130" s="6"/>
      <c r="K130" s="94"/>
      <c r="L130" s="138"/>
    </row>
    <row r="131" spans="2:14" ht="15.5" customHeight="1" x14ac:dyDescent="0.15">
      <c r="B131" s="187" t="s">
        <v>63</v>
      </c>
      <c r="C131" s="188"/>
      <c r="D131" s="188"/>
      <c r="E131" s="95"/>
      <c r="G131" s="80"/>
      <c r="H131" s="6"/>
      <c r="I131" s="6"/>
      <c r="J131" s="6"/>
      <c r="K131" s="163"/>
      <c r="L131" s="136"/>
    </row>
    <row r="132" spans="2:14" ht="15.5" customHeight="1" x14ac:dyDescent="0.15">
      <c r="B132" s="187" t="s">
        <v>64</v>
      </c>
      <c r="C132" s="188"/>
      <c r="D132" s="188"/>
      <c r="E132" s="95"/>
      <c r="G132" s="80"/>
      <c r="H132" s="6"/>
      <c r="I132" s="6"/>
      <c r="J132" s="6"/>
      <c r="K132" s="163"/>
      <c r="L132" s="136"/>
    </row>
    <row r="133" spans="2:14" ht="15.5" customHeight="1" x14ac:dyDescent="0.15">
      <c r="B133" s="187" t="s">
        <v>65</v>
      </c>
      <c r="C133" s="188"/>
      <c r="D133" s="188"/>
      <c r="E133" s="95"/>
      <c r="G133" s="80"/>
      <c r="H133" s="6"/>
      <c r="I133" s="6"/>
      <c r="J133" s="6"/>
      <c r="K133" s="163"/>
      <c r="L133" s="136"/>
    </row>
    <row r="134" spans="2:14" ht="15.5" customHeight="1" x14ac:dyDescent="0.15">
      <c r="B134" s="187" t="s">
        <v>66</v>
      </c>
      <c r="C134" s="188"/>
      <c r="D134" s="188"/>
      <c r="E134" s="95"/>
      <c r="G134" s="80"/>
      <c r="H134" s="6"/>
      <c r="I134" s="6"/>
      <c r="J134" s="6"/>
      <c r="K134" s="163"/>
      <c r="L134" s="136"/>
    </row>
    <row r="135" spans="2:14" ht="15.5" customHeight="1" x14ac:dyDescent="0.15">
      <c r="B135" s="187" t="s">
        <v>79</v>
      </c>
      <c r="C135" s="188"/>
      <c r="D135" s="188"/>
      <c r="E135" s="95"/>
      <c r="G135" s="80"/>
      <c r="H135" s="6"/>
      <c r="I135" s="6"/>
      <c r="J135" s="6"/>
      <c r="K135" s="163"/>
      <c r="L135" s="136"/>
    </row>
    <row r="136" spans="2:14" ht="15.5" customHeight="1" x14ac:dyDescent="0.15">
      <c r="B136" s="185" t="s">
        <v>67</v>
      </c>
      <c r="C136" s="186"/>
      <c r="D136" s="186"/>
      <c r="E136" s="96"/>
      <c r="G136" s="80"/>
      <c r="H136" s="6"/>
      <c r="I136" s="6"/>
      <c r="J136" s="6"/>
      <c r="K136" s="163"/>
      <c r="L136" s="136"/>
    </row>
    <row r="137" spans="2:14" ht="15.5" customHeight="1" x14ac:dyDescent="0.15">
      <c r="B137" s="58" t="s">
        <v>68</v>
      </c>
      <c r="C137" s="49"/>
      <c r="D137" s="49"/>
      <c r="E137" s="97">
        <f>SUM(E131:E136)</f>
        <v>0</v>
      </c>
      <c r="G137" s="80"/>
      <c r="H137" s="6"/>
      <c r="I137" s="6"/>
      <c r="J137" s="6"/>
      <c r="K137" s="163"/>
      <c r="L137" s="136"/>
    </row>
    <row r="138" spans="2:14" s="13" customFormat="1" ht="13.5" customHeight="1" x14ac:dyDescent="0.15">
      <c r="B138" s="62"/>
      <c r="C138" s="63"/>
      <c r="D138" s="63"/>
      <c r="E138" s="98"/>
      <c r="G138" s="80"/>
      <c r="H138" s="6"/>
      <c r="I138" s="6"/>
      <c r="J138" s="6"/>
      <c r="K138" s="163"/>
      <c r="L138" s="136"/>
      <c r="M138" s="137"/>
      <c r="N138" s="137"/>
    </row>
    <row r="139" spans="2:14" ht="15.5" customHeight="1" x14ac:dyDescent="0.15">
      <c r="B139" s="58" t="s">
        <v>69</v>
      </c>
      <c r="C139" s="49"/>
      <c r="D139" s="59"/>
      <c r="E139" s="92"/>
      <c r="G139" s="80"/>
      <c r="H139" s="6"/>
      <c r="I139" s="6"/>
      <c r="J139" s="6"/>
      <c r="K139" s="163"/>
      <c r="L139" s="136"/>
    </row>
    <row r="140" spans="2:14" ht="15.5" customHeight="1" x14ac:dyDescent="0.15">
      <c r="B140" s="187" t="s">
        <v>85</v>
      </c>
      <c r="C140" s="188"/>
      <c r="D140" s="188"/>
      <c r="E140" s="95"/>
      <c r="G140" s="80"/>
      <c r="H140" s="6"/>
      <c r="I140" s="6"/>
      <c r="J140" s="6"/>
      <c r="K140" s="163"/>
      <c r="L140" s="136"/>
    </row>
    <row r="141" spans="2:14" ht="15.5" customHeight="1" x14ac:dyDescent="0.15">
      <c r="B141" s="58" t="s">
        <v>70</v>
      </c>
      <c r="C141" s="49"/>
      <c r="D141" s="49"/>
      <c r="E141" s="97">
        <f>SUM(E140)</f>
        <v>0</v>
      </c>
      <c r="G141" s="80"/>
      <c r="H141" s="6"/>
      <c r="I141" s="6"/>
      <c r="J141" s="6"/>
      <c r="K141" s="163"/>
      <c r="L141" s="136"/>
    </row>
    <row r="142" spans="2:14" s="13" customFormat="1" ht="13.5" customHeight="1" x14ac:dyDescent="0.15">
      <c r="B142" s="62"/>
      <c r="C142" s="63"/>
      <c r="D142" s="63"/>
      <c r="E142" s="98"/>
      <c r="G142" s="80"/>
      <c r="H142" s="6"/>
      <c r="I142" s="6"/>
      <c r="J142" s="6"/>
      <c r="K142" s="163"/>
      <c r="L142" s="136"/>
      <c r="M142" s="137"/>
      <c r="N142" s="137"/>
    </row>
    <row r="143" spans="2:14" x14ac:dyDescent="0.15">
      <c r="B143" s="58" t="s">
        <v>71</v>
      </c>
      <c r="C143" s="49"/>
      <c r="D143" s="59"/>
      <c r="E143" s="92"/>
      <c r="G143" s="80"/>
      <c r="H143" s="6"/>
      <c r="I143" s="6"/>
      <c r="J143" s="6"/>
      <c r="K143" s="163"/>
      <c r="L143" s="136"/>
    </row>
    <row r="144" spans="2:14" ht="15.5" customHeight="1" x14ac:dyDescent="0.15">
      <c r="B144" s="187" t="s">
        <v>41</v>
      </c>
      <c r="C144" s="188"/>
      <c r="D144" s="188"/>
      <c r="E144" s="95"/>
      <c r="G144" s="80"/>
      <c r="H144" s="6"/>
      <c r="I144" s="6"/>
      <c r="J144" s="6"/>
      <c r="K144" s="163"/>
      <c r="L144" s="136"/>
    </row>
    <row r="145" spans="1:14" ht="15.5" customHeight="1" x14ac:dyDescent="0.15">
      <c r="B145" s="187" t="s">
        <v>72</v>
      </c>
      <c r="C145" s="188"/>
      <c r="D145" s="188"/>
      <c r="E145" s="95"/>
      <c r="G145" s="80"/>
      <c r="H145" s="6"/>
      <c r="I145" s="6"/>
      <c r="J145" s="6"/>
      <c r="K145" s="163"/>
      <c r="L145" s="136"/>
    </row>
    <row r="146" spans="1:14" ht="15.5" customHeight="1" x14ac:dyDescent="0.15">
      <c r="B146" s="187" t="s">
        <v>43</v>
      </c>
      <c r="C146" s="188"/>
      <c r="D146" s="188"/>
      <c r="E146" s="95"/>
      <c r="G146" s="80"/>
      <c r="H146" s="6"/>
      <c r="I146" s="6"/>
      <c r="J146" s="6"/>
      <c r="K146" s="163"/>
      <c r="L146" s="136"/>
    </row>
    <row r="147" spans="1:14" ht="15.5" customHeight="1" x14ac:dyDescent="0.15">
      <c r="B147" s="187" t="s">
        <v>73</v>
      </c>
      <c r="C147" s="188"/>
      <c r="D147" s="188"/>
      <c r="E147" s="95"/>
      <c r="G147" s="80"/>
      <c r="H147" s="6"/>
      <c r="I147" s="6"/>
      <c r="J147" s="6"/>
      <c r="K147" s="163"/>
      <c r="L147" s="136"/>
    </row>
    <row r="148" spans="1:14" ht="13.5" customHeight="1" x14ac:dyDescent="0.15">
      <c r="B148" s="58" t="s">
        <v>74</v>
      </c>
      <c r="C148" s="49"/>
      <c r="D148" s="49"/>
      <c r="E148" s="97">
        <f>SUM(E144:E147)</f>
        <v>0</v>
      </c>
      <c r="G148" s="80"/>
      <c r="H148" s="6"/>
      <c r="I148" s="6"/>
      <c r="J148" s="6"/>
      <c r="K148" s="163"/>
      <c r="L148" s="136"/>
    </row>
    <row r="149" spans="1:14" s="13" customFormat="1" ht="13.5" customHeight="1" x14ac:dyDescent="0.15">
      <c r="B149" s="62"/>
      <c r="C149" s="63"/>
      <c r="D149" s="63"/>
      <c r="E149" s="99"/>
      <c r="G149" s="80"/>
      <c r="H149" s="6"/>
      <c r="I149" s="6"/>
      <c r="J149" s="6"/>
      <c r="K149" s="163"/>
      <c r="L149" s="136"/>
      <c r="M149" s="137"/>
      <c r="N149" s="137"/>
    </row>
    <row r="150" spans="1:14" ht="16" customHeight="1" x14ac:dyDescent="0.15">
      <c r="B150" s="51" t="s">
        <v>78</v>
      </c>
      <c r="C150" s="64"/>
      <c r="D150" s="65"/>
      <c r="E150" s="100">
        <f>L128+E137+E141+E148</f>
        <v>0</v>
      </c>
      <c r="G150" s="80"/>
      <c r="H150" s="6"/>
      <c r="I150" s="6"/>
      <c r="J150" s="6"/>
      <c r="K150" s="163"/>
      <c r="L150" s="136"/>
    </row>
    <row r="151" spans="1:14" customFormat="1" ht="14.25" customHeight="1" x14ac:dyDescent="0.2">
      <c r="A151" s="6"/>
      <c r="B151" s="14"/>
      <c r="C151" s="9"/>
      <c r="D151" s="9"/>
      <c r="E151" s="9"/>
      <c r="F151" s="9"/>
      <c r="G151" s="12"/>
      <c r="H151" s="123"/>
      <c r="I151" s="123"/>
      <c r="J151" s="123"/>
      <c r="K151" s="136"/>
      <c r="L151" s="136"/>
      <c r="M151" s="139"/>
      <c r="N151" s="139"/>
    </row>
    <row r="152" spans="1:14" ht="18" x14ac:dyDescent="0.2">
      <c r="B152" s="11" t="s">
        <v>47</v>
      </c>
      <c r="C152" s="47" t="s">
        <v>9</v>
      </c>
      <c r="D152" s="7"/>
      <c r="E152" s="7"/>
      <c r="F152" s="7"/>
      <c r="G152" s="7"/>
      <c r="H152" s="123"/>
      <c r="I152" s="123"/>
      <c r="J152" s="123"/>
    </row>
    <row r="153" spans="1:14" ht="13" x14ac:dyDescent="0.15">
      <c r="B153" s="7"/>
      <c r="C153" s="7"/>
      <c r="D153" s="7"/>
      <c r="E153" s="7"/>
      <c r="F153" s="7"/>
      <c r="G153" s="7"/>
      <c r="H153" s="123"/>
      <c r="I153" s="123"/>
      <c r="J153" s="123"/>
    </row>
    <row r="154" spans="1:14" x14ac:dyDescent="0.15">
      <c r="B154" s="66"/>
      <c r="C154" s="54"/>
      <c r="D154" s="67"/>
      <c r="E154" s="67"/>
      <c r="F154" s="67"/>
      <c r="G154" s="67" t="s">
        <v>48</v>
      </c>
      <c r="H154" s="67" t="s">
        <v>49</v>
      </c>
      <c r="I154" s="67" t="s">
        <v>48</v>
      </c>
      <c r="J154" s="67" t="s">
        <v>50</v>
      </c>
      <c r="K154" s="67" t="s">
        <v>51</v>
      </c>
      <c r="L154" s="155" t="s">
        <v>10</v>
      </c>
    </row>
    <row r="155" spans="1:14" x14ac:dyDescent="0.15">
      <c r="B155" s="68" t="s">
        <v>52</v>
      </c>
      <c r="C155" s="69" t="s">
        <v>53</v>
      </c>
      <c r="D155" s="70" t="s">
        <v>54</v>
      </c>
      <c r="E155" s="70" t="s">
        <v>55</v>
      </c>
      <c r="F155" s="70" t="s">
        <v>56</v>
      </c>
      <c r="G155" s="70" t="s">
        <v>57</v>
      </c>
      <c r="H155" s="172">
        <f>J130</f>
        <v>0</v>
      </c>
      <c r="I155" s="70" t="s">
        <v>58</v>
      </c>
      <c r="J155" s="70" t="s">
        <v>59</v>
      </c>
      <c r="K155" s="157"/>
      <c r="L155" s="158"/>
    </row>
    <row r="156" spans="1:14" ht="15.5" customHeight="1" x14ac:dyDescent="0.15">
      <c r="B156" s="91">
        <f t="shared" ref="B156:C159" si="17">B122</f>
        <v>0</v>
      </c>
      <c r="C156" s="15">
        <f t="shared" si="17"/>
        <v>0</v>
      </c>
      <c r="D156" s="55">
        <f>D122+D122*$J$6</f>
        <v>0</v>
      </c>
      <c r="E156" s="79"/>
      <c r="F156" s="78"/>
      <c r="G156" s="80">
        <f>D156*E156*F156</f>
        <v>0</v>
      </c>
      <c r="H156" s="80">
        <f>G156*$J$5</f>
        <v>0</v>
      </c>
      <c r="I156" s="80">
        <f>G156+H156</f>
        <v>0</v>
      </c>
      <c r="J156" s="161">
        <f>(J7+J7*$J$8+J7*$J$8+J7*$J$8+J7*$J$8)*F156</f>
        <v>0</v>
      </c>
      <c r="K156" s="161">
        <f>I156*$J$4</f>
        <v>0</v>
      </c>
      <c r="L156" s="160">
        <f>I156+J156+K156</f>
        <v>0</v>
      </c>
    </row>
    <row r="157" spans="1:14" ht="15.5" customHeight="1" x14ac:dyDescent="0.15">
      <c r="B157" s="91">
        <f t="shared" si="17"/>
        <v>0</v>
      </c>
      <c r="C157" s="15">
        <f t="shared" si="17"/>
        <v>0</v>
      </c>
      <c r="D157" s="55">
        <f>D123+D123*$J$6</f>
        <v>0</v>
      </c>
      <c r="E157" s="79"/>
      <c r="F157" s="78"/>
      <c r="G157" s="80">
        <f t="shared" ref="G157:G159" si="18">D157*E157*F157</f>
        <v>0</v>
      </c>
      <c r="H157" s="80">
        <f>G157*$J$5</f>
        <v>0</v>
      </c>
      <c r="I157" s="80">
        <f t="shared" ref="I157:I159" si="19">G157+H157</f>
        <v>0</v>
      </c>
      <c r="J157" s="161">
        <f>(J7+J7*$J$8+J7*$J$8+J7*$J$8+J7*$J$8)*F157</f>
        <v>0</v>
      </c>
      <c r="K157" s="161">
        <f>I157*$J$4</f>
        <v>0</v>
      </c>
      <c r="L157" s="160">
        <f t="shared" ref="L157:L159" si="20">I157+J157+K157</f>
        <v>0</v>
      </c>
    </row>
    <row r="158" spans="1:14" ht="15.5" customHeight="1" x14ac:dyDescent="0.15">
      <c r="B158" s="91">
        <f t="shared" si="17"/>
        <v>0</v>
      </c>
      <c r="C158" s="15">
        <f t="shared" si="17"/>
        <v>0</v>
      </c>
      <c r="D158" s="55">
        <f>D124+D124*$J$6</f>
        <v>0</v>
      </c>
      <c r="E158" s="79"/>
      <c r="F158" s="78"/>
      <c r="G158" s="80">
        <f t="shared" si="18"/>
        <v>0</v>
      </c>
      <c r="H158" s="80">
        <f>G158*$J$5</f>
        <v>0</v>
      </c>
      <c r="I158" s="80">
        <f t="shared" si="19"/>
        <v>0</v>
      </c>
      <c r="J158" s="161">
        <f>(J7+J7*$J$8+J7*$J$8+J7*$J$8+J7*$J$8)*F158</f>
        <v>0</v>
      </c>
      <c r="K158" s="161">
        <f>I158*$J$4</f>
        <v>0</v>
      </c>
      <c r="L158" s="160">
        <f t="shared" si="20"/>
        <v>0</v>
      </c>
    </row>
    <row r="159" spans="1:14" ht="15.5" customHeight="1" x14ac:dyDescent="0.15">
      <c r="B159" s="91">
        <f t="shared" si="17"/>
        <v>0</v>
      </c>
      <c r="C159" s="15">
        <f t="shared" si="17"/>
        <v>0</v>
      </c>
      <c r="D159" s="55">
        <f>D125+D125*$J$6</f>
        <v>0</v>
      </c>
      <c r="E159" s="79"/>
      <c r="F159" s="78"/>
      <c r="G159" s="80">
        <f t="shared" si="18"/>
        <v>0</v>
      </c>
      <c r="H159" s="80">
        <f>G159*$J$5</f>
        <v>0</v>
      </c>
      <c r="I159" s="80">
        <f t="shared" si="19"/>
        <v>0</v>
      </c>
      <c r="J159" s="161">
        <f>(J7+J7*$J$8+J7*$J$8+J7*$J$8+J7*$J$8)*F159</f>
        <v>0</v>
      </c>
      <c r="K159" s="161">
        <f>I159*$J$4</f>
        <v>0</v>
      </c>
      <c r="L159" s="160">
        <f t="shared" si="20"/>
        <v>0</v>
      </c>
    </row>
    <row r="160" spans="1:14" x14ac:dyDescent="0.15">
      <c r="B160" s="81" t="s">
        <v>60</v>
      </c>
      <c r="C160" s="56"/>
      <c r="D160" s="82"/>
      <c r="E160" s="82"/>
      <c r="F160" s="82"/>
      <c r="G160" s="83"/>
      <c r="H160" s="162"/>
      <c r="I160" s="83"/>
      <c r="J160" s="6"/>
      <c r="K160" s="161"/>
      <c r="L160" s="164"/>
    </row>
    <row r="161" spans="2:14" ht="15.5" customHeight="1" x14ac:dyDescent="0.15">
      <c r="B161" s="76"/>
      <c r="C161" s="77"/>
      <c r="D161" s="55"/>
      <c r="E161" s="84"/>
      <c r="F161" s="55"/>
      <c r="G161" s="80"/>
      <c r="H161" s="80"/>
      <c r="I161" s="78"/>
      <c r="J161" s="80"/>
      <c r="K161" s="161">
        <f>I161*$J$4</f>
        <v>0</v>
      </c>
      <c r="L161" s="160">
        <f>I161+K161</f>
        <v>0</v>
      </c>
    </row>
    <row r="162" spans="2:14" ht="15.5" customHeight="1" x14ac:dyDescent="0.15">
      <c r="B162" s="58" t="s">
        <v>61</v>
      </c>
      <c r="C162" s="49"/>
      <c r="D162" s="101">
        <f>SUM(D156:D161)</f>
        <v>0</v>
      </c>
      <c r="E162" s="101"/>
      <c r="F162" s="101">
        <f t="shared" ref="F162:L162" si="21">SUM(F156:F161)</f>
        <v>0</v>
      </c>
      <c r="G162" s="101">
        <f t="shared" si="21"/>
        <v>0</v>
      </c>
      <c r="H162" s="101">
        <f t="shared" si="21"/>
        <v>0</v>
      </c>
      <c r="I162" s="101">
        <f t="shared" si="21"/>
        <v>0</v>
      </c>
      <c r="J162" s="101">
        <f>SUM(J156:J161)</f>
        <v>0</v>
      </c>
      <c r="K162" s="101">
        <f t="shared" si="21"/>
        <v>0</v>
      </c>
      <c r="L162" s="173">
        <f t="shared" si="21"/>
        <v>0</v>
      </c>
    </row>
    <row r="163" spans="2:14" s="50" customFormat="1" ht="7.5" customHeight="1" x14ac:dyDescent="0.15">
      <c r="B163" s="93"/>
      <c r="D163" s="94"/>
      <c r="E163" s="94"/>
      <c r="F163" s="94"/>
      <c r="G163" s="94"/>
      <c r="H163" s="94"/>
      <c r="I163" s="94"/>
      <c r="J163" s="94"/>
      <c r="K163" s="94"/>
      <c r="L163" s="171"/>
      <c r="M163" s="140"/>
      <c r="N163" s="140"/>
    </row>
    <row r="164" spans="2:14" ht="15.5" customHeight="1" x14ac:dyDescent="0.15">
      <c r="B164" s="58" t="s">
        <v>62</v>
      </c>
      <c r="C164" s="49"/>
      <c r="D164" s="59"/>
      <c r="E164" s="92"/>
      <c r="G164" s="94"/>
      <c r="H164" s="6"/>
      <c r="I164" s="6"/>
      <c r="J164" s="6"/>
      <c r="K164" s="94"/>
      <c r="L164" s="94"/>
    </row>
    <row r="165" spans="2:14" ht="15.5" customHeight="1" x14ac:dyDescent="0.15">
      <c r="B165" s="187" t="s">
        <v>63</v>
      </c>
      <c r="C165" s="188"/>
      <c r="D165" s="188"/>
      <c r="E165" s="95"/>
      <c r="G165" s="80"/>
      <c r="H165" s="6"/>
      <c r="I165" s="6"/>
      <c r="J165" s="6"/>
      <c r="K165" s="163"/>
      <c r="L165" s="163"/>
    </row>
    <row r="166" spans="2:14" ht="15.5" customHeight="1" x14ac:dyDescent="0.15">
      <c r="B166" s="187" t="s">
        <v>64</v>
      </c>
      <c r="C166" s="188"/>
      <c r="D166" s="188"/>
      <c r="E166" s="95"/>
      <c r="G166" s="80"/>
      <c r="H166" s="6"/>
      <c r="I166" s="6"/>
      <c r="J166" s="6"/>
      <c r="K166" s="163"/>
      <c r="L166" s="163"/>
    </row>
    <row r="167" spans="2:14" ht="15.5" customHeight="1" x14ac:dyDescent="0.15">
      <c r="B167" s="187" t="s">
        <v>65</v>
      </c>
      <c r="C167" s="188"/>
      <c r="D167" s="188"/>
      <c r="E167" s="95"/>
      <c r="G167" s="80"/>
      <c r="H167" s="6"/>
      <c r="I167" s="6"/>
      <c r="J167" s="6"/>
      <c r="K167" s="163"/>
      <c r="L167" s="163"/>
    </row>
    <row r="168" spans="2:14" ht="15.5" customHeight="1" x14ac:dyDescent="0.15">
      <c r="B168" s="187" t="s">
        <v>66</v>
      </c>
      <c r="C168" s="188"/>
      <c r="D168" s="188"/>
      <c r="E168" s="95"/>
      <c r="G168" s="80"/>
      <c r="H168" s="6"/>
      <c r="I168" s="6"/>
      <c r="J168" s="6"/>
      <c r="K168" s="163"/>
      <c r="L168" s="163"/>
    </row>
    <row r="169" spans="2:14" ht="15.5" customHeight="1" x14ac:dyDescent="0.15">
      <c r="B169" s="187" t="s">
        <v>79</v>
      </c>
      <c r="C169" s="188"/>
      <c r="D169" s="188"/>
      <c r="E169" s="95"/>
      <c r="G169" s="80"/>
      <c r="H169" s="6"/>
      <c r="I169" s="6"/>
      <c r="J169" s="6"/>
      <c r="K169" s="163"/>
      <c r="L169" s="163"/>
    </row>
    <row r="170" spans="2:14" ht="15.5" customHeight="1" x14ac:dyDescent="0.15">
      <c r="B170" s="185" t="s">
        <v>67</v>
      </c>
      <c r="C170" s="186"/>
      <c r="D170" s="186"/>
      <c r="E170" s="96"/>
      <c r="G170" s="80"/>
      <c r="H170" s="6"/>
      <c r="I170" s="6"/>
      <c r="J170" s="6"/>
      <c r="K170" s="163"/>
      <c r="L170" s="163"/>
    </row>
    <row r="171" spans="2:14" ht="15.5" customHeight="1" x14ac:dyDescent="0.15">
      <c r="B171" s="58" t="s">
        <v>68</v>
      </c>
      <c r="C171" s="49"/>
      <c r="D171" s="49"/>
      <c r="E171" s="97">
        <f>SUM(E165:E170)</f>
        <v>0</v>
      </c>
      <c r="G171" s="80"/>
      <c r="H171" s="6"/>
      <c r="I171" s="6"/>
      <c r="J171" s="6"/>
      <c r="K171" s="163"/>
      <c r="L171" s="163"/>
    </row>
    <row r="172" spans="2:14" s="13" customFormat="1" ht="13.5" customHeight="1" x14ac:dyDescent="0.15">
      <c r="B172" s="62"/>
      <c r="C172" s="63"/>
      <c r="D172" s="63"/>
      <c r="E172" s="98"/>
      <c r="G172" s="80"/>
      <c r="H172" s="6"/>
      <c r="I172" s="6"/>
      <c r="J172" s="6"/>
      <c r="K172" s="163"/>
      <c r="L172" s="163"/>
      <c r="M172" s="137"/>
      <c r="N172" s="137"/>
    </row>
    <row r="173" spans="2:14" x14ac:dyDescent="0.15">
      <c r="B173" s="58" t="s">
        <v>69</v>
      </c>
      <c r="C173" s="49"/>
      <c r="D173" s="59"/>
      <c r="E173" s="92"/>
      <c r="G173" s="80"/>
      <c r="H173" s="6"/>
      <c r="I173" s="6"/>
      <c r="J173" s="6"/>
      <c r="K173" s="163"/>
      <c r="L173" s="163"/>
    </row>
    <row r="174" spans="2:14" ht="15.5" customHeight="1" x14ac:dyDescent="0.15">
      <c r="B174" s="187" t="s">
        <v>85</v>
      </c>
      <c r="C174" s="188"/>
      <c r="D174" s="188"/>
      <c r="E174" s="95"/>
      <c r="G174" s="80"/>
      <c r="H174" s="6"/>
      <c r="I174" s="6"/>
      <c r="J174" s="6"/>
      <c r="K174" s="163"/>
      <c r="L174" s="163"/>
    </row>
    <row r="175" spans="2:14" ht="15.5" customHeight="1" x14ac:dyDescent="0.15">
      <c r="B175" s="58" t="s">
        <v>70</v>
      </c>
      <c r="C175" s="49"/>
      <c r="D175" s="49"/>
      <c r="E175" s="97">
        <f>SUM(E174)</f>
        <v>0</v>
      </c>
      <c r="G175" s="80"/>
      <c r="H175" s="6"/>
      <c r="I175" s="6"/>
      <c r="J175" s="6"/>
      <c r="K175" s="163"/>
      <c r="L175" s="163"/>
    </row>
    <row r="176" spans="2:14" ht="15.5" customHeight="1" x14ac:dyDescent="0.15">
      <c r="G176" s="80"/>
      <c r="H176" s="6"/>
      <c r="I176" s="6"/>
      <c r="J176" s="6"/>
      <c r="K176" s="163"/>
      <c r="L176" s="163"/>
    </row>
    <row r="177" spans="2:14" ht="13.5" customHeight="1" x14ac:dyDescent="0.15">
      <c r="B177" s="58" t="s">
        <v>71</v>
      </c>
      <c r="C177" s="49"/>
      <c r="D177" s="59"/>
      <c r="E177" s="92"/>
      <c r="G177" s="80"/>
      <c r="H177" s="6"/>
      <c r="I177" s="6"/>
      <c r="J177" s="6"/>
      <c r="K177" s="163"/>
      <c r="L177" s="163"/>
    </row>
    <row r="178" spans="2:14" s="13" customFormat="1" ht="13.5" customHeight="1" x14ac:dyDescent="0.15">
      <c r="B178" s="187" t="s">
        <v>41</v>
      </c>
      <c r="C178" s="188"/>
      <c r="D178" s="188"/>
      <c r="E178" s="95"/>
      <c r="G178" s="80"/>
      <c r="H178" s="6"/>
      <c r="I178" s="6"/>
      <c r="J178" s="6"/>
      <c r="K178" s="163"/>
      <c r="L178" s="163"/>
      <c r="M178" s="137"/>
      <c r="N178" s="137"/>
    </row>
    <row r="179" spans="2:14" ht="16" customHeight="1" x14ac:dyDescent="0.15">
      <c r="B179" s="187" t="s">
        <v>72</v>
      </c>
      <c r="C179" s="188"/>
      <c r="D179" s="188"/>
      <c r="E179" s="95"/>
      <c r="G179" s="80"/>
      <c r="H179" s="6"/>
      <c r="I179" s="6"/>
      <c r="J179" s="6"/>
      <c r="K179" s="163"/>
      <c r="L179" s="163"/>
    </row>
    <row r="180" spans="2:14" x14ac:dyDescent="0.15">
      <c r="B180" s="187" t="s">
        <v>43</v>
      </c>
      <c r="C180" s="188"/>
      <c r="D180" s="188"/>
      <c r="E180" s="95"/>
      <c r="H180" s="151"/>
      <c r="I180" s="151"/>
      <c r="J180" s="151"/>
      <c r="K180" s="6"/>
      <c r="L180" s="6"/>
    </row>
    <row r="181" spans="2:14" x14ac:dyDescent="0.15">
      <c r="B181" s="187" t="s">
        <v>73</v>
      </c>
      <c r="C181" s="188"/>
      <c r="D181" s="188"/>
      <c r="E181" s="95"/>
      <c r="H181" s="151"/>
      <c r="I181" s="151"/>
      <c r="J181" s="151"/>
      <c r="K181" s="6"/>
      <c r="L181" s="6"/>
    </row>
    <row r="182" spans="2:14" x14ac:dyDescent="0.15">
      <c r="B182" s="58" t="s">
        <v>74</v>
      </c>
      <c r="C182" s="49"/>
      <c r="D182" s="49"/>
      <c r="E182" s="97">
        <f>SUM(E178:E181)</f>
        <v>0</v>
      </c>
      <c r="H182" s="151"/>
      <c r="I182" s="151"/>
      <c r="J182" s="151"/>
      <c r="K182" s="6"/>
      <c r="L182" s="6"/>
    </row>
    <row r="183" spans="2:14" x14ac:dyDescent="0.15">
      <c r="B183" s="62"/>
      <c r="C183" s="63"/>
      <c r="D183" s="63"/>
      <c r="E183" s="99"/>
      <c r="H183" s="151"/>
      <c r="I183" s="151"/>
      <c r="J183" s="151"/>
      <c r="K183" s="6"/>
      <c r="L183" s="6"/>
    </row>
    <row r="184" spans="2:14" x14ac:dyDescent="0.15">
      <c r="B184" s="51" t="s">
        <v>80</v>
      </c>
      <c r="C184" s="64"/>
      <c r="D184" s="65"/>
      <c r="E184" s="100">
        <f>L162+E171+E175+E182</f>
        <v>0</v>
      </c>
      <c r="H184" s="151"/>
      <c r="I184" s="151"/>
      <c r="J184" s="151"/>
      <c r="K184" s="6"/>
      <c r="L184" s="6"/>
    </row>
    <row r="185" spans="2:14" x14ac:dyDescent="0.15">
      <c r="H185" s="151"/>
      <c r="I185" s="151"/>
      <c r="J185" s="151"/>
      <c r="K185" s="6"/>
      <c r="L185" s="6"/>
    </row>
  </sheetData>
  <mergeCells count="56">
    <mergeCell ref="B44:D44"/>
    <mergeCell ref="B63:D63"/>
    <mergeCell ref="B64:D64"/>
    <mergeCell ref="B65:D65"/>
    <mergeCell ref="B66:D66"/>
    <mergeCell ref="B179:D179"/>
    <mergeCell ref="B180:D180"/>
    <mergeCell ref="B181:D181"/>
    <mergeCell ref="B111:D111"/>
    <mergeCell ref="B112:D112"/>
    <mergeCell ref="B113:D113"/>
    <mergeCell ref="B145:D145"/>
    <mergeCell ref="B146:D146"/>
    <mergeCell ref="B140:D140"/>
    <mergeCell ref="B134:D134"/>
    <mergeCell ref="B135:D135"/>
    <mergeCell ref="B136:D136"/>
    <mergeCell ref="B144:D144"/>
    <mergeCell ref="B165:D165"/>
    <mergeCell ref="B166:D166"/>
    <mergeCell ref="B147:D147"/>
    <mergeCell ref="J1:L1"/>
    <mergeCell ref="B41:D41"/>
    <mergeCell ref="B42:D42"/>
    <mergeCell ref="B43:D43"/>
    <mergeCell ref="B28:D28"/>
    <mergeCell ref="B29:D29"/>
    <mergeCell ref="B30:D30"/>
    <mergeCell ref="B31:D31"/>
    <mergeCell ref="B32:D32"/>
    <mergeCell ref="B33:D33"/>
    <mergeCell ref="B37:D37"/>
    <mergeCell ref="B67:D67"/>
    <mergeCell ref="B68:D68"/>
    <mergeCell ref="B76:D76"/>
    <mergeCell ref="B97:D97"/>
    <mergeCell ref="B77:D77"/>
    <mergeCell ref="B78:D78"/>
    <mergeCell ref="B79:D79"/>
    <mergeCell ref="B72:D72"/>
    <mergeCell ref="B98:D98"/>
    <mergeCell ref="B99:D99"/>
    <mergeCell ref="B100:D100"/>
    <mergeCell ref="B101:D101"/>
    <mergeCell ref="B102:D102"/>
    <mergeCell ref="B110:D110"/>
    <mergeCell ref="B106:D106"/>
    <mergeCell ref="B131:D131"/>
    <mergeCell ref="B132:D132"/>
    <mergeCell ref="B133:D133"/>
    <mergeCell ref="B170:D170"/>
    <mergeCell ref="B178:D178"/>
    <mergeCell ref="B167:D167"/>
    <mergeCell ref="B168:D168"/>
    <mergeCell ref="B169:D169"/>
    <mergeCell ref="B174:D174"/>
  </mergeCells>
  <pageMargins left="0.59055118110236227" right="0.15748031496062992" top="0.70866141732283472" bottom="0.98425196850393704" header="0.51181102362204722" footer="0.51181102362204722"/>
  <pageSetup paperSize="9" scale="28" fitToHeight="6" orientation="portrait" r:id="rId1"/>
  <headerFooter>
    <oddFooter>&amp;L&amp;F &amp;A&amp;C&amp;P</oddFooter>
  </headerFooter>
  <ignoredErrors>
    <ignoredError sqref="J20:J22 J7 K7:L7" unlockedFormula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B915D439E9EF942B664CFB2EA3B4767" ma:contentTypeVersion="4" ma:contentTypeDescription="Skapa ett nytt dokument." ma:contentTypeScope="" ma:versionID="3b8e8b8987d142ae6d2c50e798562f15">
  <xsd:schema xmlns:xsd="http://www.w3.org/2001/XMLSchema" xmlns:xs="http://www.w3.org/2001/XMLSchema" xmlns:p="http://schemas.microsoft.com/office/2006/metadata/properties" xmlns:ns2="72b90778-3cb3-4387-9a57-00fd9ce666d7" targetNamespace="http://schemas.microsoft.com/office/2006/metadata/properties" ma:root="true" ma:fieldsID="293148d0b5e5e4eac253d822f725f983" ns2:_="">
    <xsd:import namespace="72b90778-3cb3-4387-9a57-00fd9ce666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b90778-3cb3-4387-9a57-00fd9ce666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BF9DDA-4811-4A11-BE8D-FBB739DA8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b90778-3cb3-4387-9a57-00fd9ce666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49BEF9-3190-4BD5-B276-C1EB3CAF6AF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D786F8E-E829-44B0-99A0-0449C9B176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Fullkostnadskalkyl allmän</vt:lpstr>
      <vt:lpstr>Kalkylmall allmän</vt:lpstr>
      <vt:lpstr>'Kalkylmall allmän'!Utskriftsområde</vt:lpstr>
      <vt:lpstr>'Kalkylmall allmän'!Utskriftsrubriker</vt:lpstr>
    </vt:vector>
  </TitlesOfParts>
  <Manager/>
  <Company>Södertörns högskola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Kalkylmall Allmän</dc:title>
  <dc:subject/>
  <dc:creator>Ekonomiavdelningen</dc:creator>
  <cp:keywords>Mall</cp:keywords>
  <dc:description/>
  <cp:lastModifiedBy>Microsoft Office User</cp:lastModifiedBy>
  <cp:revision/>
  <dcterms:created xsi:type="dcterms:W3CDTF">2013-11-26T15:00:11Z</dcterms:created>
  <dcterms:modified xsi:type="dcterms:W3CDTF">2023-06-15T13:12:43Z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0x0101007B915D439E9EF942B664CFB2EA3B4767</vt:lpwstr>
  </property>
</Properties>
</file>